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firstSheet="3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44525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O22" i="10"/>
  <c r="N22" i="10"/>
  <c r="M22" i="10"/>
  <c r="L22" i="10"/>
  <c r="K22" i="10"/>
  <c r="J22" i="10"/>
  <c r="I22" i="10"/>
  <c r="H22" i="10"/>
  <c r="G22" i="10"/>
  <c r="F22" i="10"/>
  <c r="E22" i="10"/>
  <c r="H21" i="8"/>
  <c r="H23" i="7"/>
  <c r="F25" i="6"/>
  <c r="G25" i="6"/>
  <c r="H25" i="6"/>
  <c r="I25" i="6"/>
  <c r="J25" i="6"/>
  <c r="K25" i="6"/>
  <c r="L25" i="6"/>
  <c r="M25" i="6"/>
  <c r="N25" i="6"/>
  <c r="O25" i="6"/>
  <c r="E25" i="6"/>
  <c r="H53" i="4"/>
  <c r="H18" i="4"/>
  <c r="H54" i="4" l="1"/>
  <c r="E28" i="2"/>
  <c r="F28" i="2"/>
  <c r="G28" i="2"/>
  <c r="H28" i="2"/>
  <c r="I28" i="2"/>
  <c r="J28" i="2"/>
  <c r="K28" i="2"/>
  <c r="L28" i="2"/>
  <c r="M28" i="2"/>
  <c r="N28" i="2"/>
  <c r="O28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0" i="3"/>
  <c r="G20" i="3"/>
  <c r="H20" i="3"/>
  <c r="I20" i="3"/>
  <c r="J20" i="3"/>
  <c r="K20" i="3"/>
  <c r="L20" i="3"/>
  <c r="M20" i="3"/>
  <c r="N20" i="3"/>
  <c r="O20" i="3"/>
  <c r="E20" i="3"/>
  <c r="F57" i="10" l="1"/>
  <c r="G57" i="10"/>
  <c r="H57" i="10"/>
  <c r="L57" i="10"/>
  <c r="M57" i="10"/>
  <c r="O57" i="10"/>
  <c r="E57" i="10"/>
  <c r="F51" i="9"/>
  <c r="G51" i="9"/>
  <c r="H51" i="9"/>
  <c r="I51" i="9"/>
  <c r="J51" i="9"/>
  <c r="K51" i="9"/>
  <c r="L51" i="9"/>
  <c r="M51" i="9"/>
  <c r="N51" i="9"/>
  <c r="O51" i="9"/>
  <c r="E51" i="9"/>
  <c r="F56" i="8" l="1"/>
  <c r="G56" i="8"/>
  <c r="H56" i="8"/>
  <c r="I56" i="8"/>
  <c r="J56" i="8"/>
  <c r="K56" i="8"/>
  <c r="L56" i="8"/>
  <c r="M56" i="8"/>
  <c r="N56" i="8"/>
  <c r="O56" i="8"/>
  <c r="E56" i="8"/>
  <c r="F57" i="7"/>
  <c r="G57" i="7"/>
  <c r="H57" i="7"/>
  <c r="I57" i="7"/>
  <c r="J57" i="7"/>
  <c r="K57" i="7"/>
  <c r="L57" i="7"/>
  <c r="M57" i="7"/>
  <c r="N57" i="7"/>
  <c r="O57" i="7"/>
  <c r="E57" i="7"/>
  <c r="F60" i="6"/>
  <c r="G60" i="6"/>
  <c r="H60" i="6"/>
  <c r="I60" i="6"/>
  <c r="J60" i="6"/>
  <c r="K60" i="6"/>
  <c r="L60" i="6"/>
  <c r="M60" i="6"/>
  <c r="N60" i="6"/>
  <c r="O60" i="6"/>
  <c r="E60" i="6"/>
  <c r="F18" i="4" l="1"/>
  <c r="G18" i="4"/>
  <c r="I18" i="4"/>
  <c r="J18" i="4"/>
  <c r="K18" i="4"/>
  <c r="L18" i="4"/>
  <c r="M18" i="4"/>
  <c r="N18" i="4"/>
  <c r="O18" i="4"/>
  <c r="E18" i="4"/>
  <c r="F57" i="5"/>
  <c r="G57" i="5"/>
  <c r="H57" i="5"/>
  <c r="I57" i="5"/>
  <c r="J57" i="5"/>
  <c r="K57" i="5"/>
  <c r="L57" i="5"/>
  <c r="M57" i="5"/>
  <c r="N57" i="5"/>
  <c r="O57" i="5"/>
  <c r="E57" i="5"/>
  <c r="F58" i="4"/>
  <c r="G58" i="4"/>
  <c r="H58" i="4"/>
  <c r="I58" i="4"/>
  <c r="J58" i="4"/>
  <c r="K58" i="4"/>
  <c r="L58" i="4"/>
  <c r="M58" i="4"/>
  <c r="N58" i="4"/>
  <c r="O58" i="4"/>
  <c r="E58" i="4"/>
  <c r="F59" i="3"/>
  <c r="G59" i="3"/>
  <c r="H59" i="3"/>
  <c r="I59" i="3"/>
  <c r="J59" i="3"/>
  <c r="K59" i="3"/>
  <c r="L59" i="3"/>
  <c r="M59" i="3"/>
  <c r="N59" i="3"/>
  <c r="O59" i="3"/>
  <c r="E59" i="3"/>
  <c r="F63" i="2"/>
  <c r="G63" i="2"/>
  <c r="H63" i="2"/>
  <c r="I63" i="2"/>
  <c r="J63" i="2"/>
  <c r="K63" i="2"/>
  <c r="L63" i="2"/>
  <c r="M63" i="2"/>
  <c r="N63" i="2"/>
  <c r="O63" i="2"/>
  <c r="E63" i="2"/>
  <c r="H57" i="1"/>
  <c r="I57" i="1"/>
  <c r="J57" i="1"/>
  <c r="K57" i="1"/>
  <c r="L57" i="1"/>
  <c r="M57" i="1"/>
  <c r="N57" i="1"/>
  <c r="O57" i="1"/>
  <c r="G57" i="1"/>
  <c r="F57" i="1"/>
  <c r="H51" i="8" l="1"/>
  <c r="H57" i="8" l="1"/>
  <c r="H52" i="8"/>
  <c r="F54" i="3"/>
  <c r="F55" i="3" s="1"/>
  <c r="G54" i="3"/>
  <c r="G55" i="3" s="1"/>
  <c r="H54" i="3"/>
  <c r="H55" i="3" s="1"/>
  <c r="I54" i="3"/>
  <c r="J54" i="3"/>
  <c r="J55" i="3" s="1"/>
  <c r="K54" i="3"/>
  <c r="K55" i="3" s="1"/>
  <c r="L54" i="3"/>
  <c r="L55" i="3" s="1"/>
  <c r="M54" i="3"/>
  <c r="M55" i="3" s="1"/>
  <c r="N54" i="3"/>
  <c r="N55" i="3" s="1"/>
  <c r="O54" i="3"/>
  <c r="O55" i="3" s="1"/>
  <c r="E54" i="3"/>
  <c r="E55" i="3" s="1"/>
  <c r="F50" i="10"/>
  <c r="G50" i="10"/>
  <c r="H50" i="10"/>
  <c r="I50" i="10"/>
  <c r="J50" i="10"/>
  <c r="K50" i="10"/>
  <c r="L50" i="10"/>
  <c r="M50" i="10"/>
  <c r="N50" i="10"/>
  <c r="O50" i="10"/>
  <c r="E50" i="10"/>
  <c r="F46" i="9"/>
  <c r="G46" i="9"/>
  <c r="G47" i="9" s="1"/>
  <c r="H46" i="9"/>
  <c r="H47" i="9" s="1"/>
  <c r="I46" i="9"/>
  <c r="I47" i="9" s="1"/>
  <c r="J46" i="9"/>
  <c r="J47" i="9" s="1"/>
  <c r="K46" i="9"/>
  <c r="K47" i="9" s="1"/>
  <c r="L46" i="9"/>
  <c r="L47" i="9" s="1"/>
  <c r="M46" i="9"/>
  <c r="M47" i="9" s="1"/>
  <c r="N46" i="9"/>
  <c r="N47" i="9" s="1"/>
  <c r="O46" i="9"/>
  <c r="O47" i="9" s="1"/>
  <c r="E46" i="9"/>
  <c r="E47" i="9" s="1"/>
  <c r="N52" i="9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2" i="6"/>
  <c r="G52" i="6"/>
  <c r="G53" i="6" s="1"/>
  <c r="H52" i="6"/>
  <c r="H53" i="6" s="1"/>
  <c r="I52" i="6"/>
  <c r="I53" i="6" s="1"/>
  <c r="J52" i="6"/>
  <c r="J53" i="6" s="1"/>
  <c r="K52" i="6"/>
  <c r="K53" i="6" s="1"/>
  <c r="L52" i="6"/>
  <c r="L53" i="6" s="1"/>
  <c r="M52" i="6"/>
  <c r="M53" i="6" s="1"/>
  <c r="N52" i="6"/>
  <c r="O52" i="6"/>
  <c r="O53" i="6" s="1"/>
  <c r="E52" i="6"/>
  <c r="E53" i="6" s="1"/>
  <c r="I61" i="6"/>
  <c r="K61" i="6"/>
  <c r="F53" i="4"/>
  <c r="G53" i="4"/>
  <c r="H59" i="4"/>
  <c r="I53" i="4"/>
  <c r="J53" i="4"/>
  <c r="K53" i="4"/>
  <c r="L53" i="4"/>
  <c r="M53" i="4"/>
  <c r="N53" i="4"/>
  <c r="O53" i="4"/>
  <c r="E53" i="4"/>
  <c r="F50" i="5"/>
  <c r="F51" i="5" s="1"/>
  <c r="G50" i="5"/>
  <c r="G51" i="5" s="1"/>
  <c r="H50" i="5"/>
  <c r="H51" i="5" s="1"/>
  <c r="I50" i="5"/>
  <c r="J50" i="5"/>
  <c r="J51" i="5" s="1"/>
  <c r="K50" i="5"/>
  <c r="K51" i="5" s="1"/>
  <c r="L50" i="5"/>
  <c r="L51" i="5" s="1"/>
  <c r="M50" i="5"/>
  <c r="N50" i="5"/>
  <c r="N51" i="5" s="1"/>
  <c r="O50" i="5"/>
  <c r="O51" i="5" s="1"/>
  <c r="E50" i="5"/>
  <c r="E51" i="5" s="1"/>
  <c r="E58" i="5"/>
  <c r="F58" i="2"/>
  <c r="G58" i="2"/>
  <c r="H58" i="2"/>
  <c r="I58" i="2"/>
  <c r="J58" i="2"/>
  <c r="K58" i="2"/>
  <c r="L58" i="2"/>
  <c r="M58" i="2"/>
  <c r="N58" i="2"/>
  <c r="O58" i="2"/>
  <c r="E58" i="2"/>
  <c r="E52" i="1"/>
  <c r="F52" i="1"/>
  <c r="G52" i="1"/>
  <c r="H52" i="1"/>
  <c r="I52" i="1"/>
  <c r="J52" i="1"/>
  <c r="K52" i="1"/>
  <c r="L52" i="1"/>
  <c r="M52" i="1"/>
  <c r="N52" i="1"/>
  <c r="O52" i="1"/>
  <c r="H58" i="5" l="1"/>
  <c r="N58" i="5"/>
  <c r="L58" i="5"/>
  <c r="F58" i="5"/>
  <c r="M60" i="3"/>
  <c r="K60" i="3"/>
  <c r="G61" i="6"/>
  <c r="M61" i="6"/>
  <c r="O61" i="6"/>
  <c r="F60" i="3"/>
  <c r="N60" i="3"/>
  <c r="K52" i="9"/>
  <c r="M58" i="1"/>
  <c r="M53" i="1"/>
  <c r="E58" i="1"/>
  <c r="E53" i="1"/>
  <c r="I59" i="2"/>
  <c r="I64" i="2"/>
  <c r="I58" i="5"/>
  <c r="I51" i="5"/>
  <c r="E59" i="4"/>
  <c r="E54" i="4"/>
  <c r="L59" i="4"/>
  <c r="L54" i="4"/>
  <c r="L58" i="7"/>
  <c r="L53" i="7"/>
  <c r="H58" i="7"/>
  <c r="H53" i="7"/>
  <c r="L58" i="1"/>
  <c r="L53" i="1"/>
  <c r="H58" i="1"/>
  <c r="H53" i="1"/>
  <c r="E59" i="2"/>
  <c r="E64" i="2"/>
  <c r="L64" i="2"/>
  <c r="L59" i="2"/>
  <c r="H64" i="2"/>
  <c r="H59" i="2"/>
  <c r="O59" i="4"/>
  <c r="O54" i="4"/>
  <c r="K59" i="4"/>
  <c r="K54" i="4"/>
  <c r="G59" i="4"/>
  <c r="G54" i="4"/>
  <c r="O58" i="7"/>
  <c r="O53" i="7"/>
  <c r="K58" i="7"/>
  <c r="K53" i="7"/>
  <c r="G58" i="7"/>
  <c r="G53" i="7"/>
  <c r="O52" i="9"/>
  <c r="I52" i="9"/>
  <c r="F52" i="9"/>
  <c r="F47" i="9"/>
  <c r="O60" i="3"/>
  <c r="G60" i="3"/>
  <c r="I60" i="3"/>
  <c r="I55" i="3"/>
  <c r="I58" i="1"/>
  <c r="I53" i="1"/>
  <c r="M59" i="2"/>
  <c r="M64" i="2"/>
  <c r="M58" i="5"/>
  <c r="M51" i="5"/>
  <c r="O58" i="1"/>
  <c r="O53" i="1"/>
  <c r="K58" i="1"/>
  <c r="K53" i="1"/>
  <c r="G58" i="1"/>
  <c r="G53" i="1"/>
  <c r="O64" i="2"/>
  <c r="O59" i="2"/>
  <c r="K59" i="2"/>
  <c r="K64" i="2"/>
  <c r="G64" i="2"/>
  <c r="G59" i="2"/>
  <c r="N59" i="4"/>
  <c r="N54" i="4"/>
  <c r="J59" i="4"/>
  <c r="J54" i="4"/>
  <c r="F59" i="4"/>
  <c r="F54" i="4"/>
  <c r="N61" i="6"/>
  <c r="N53" i="6"/>
  <c r="F61" i="6"/>
  <c r="F53" i="6"/>
  <c r="M57" i="8"/>
  <c r="M52" i="8"/>
  <c r="I57" i="8"/>
  <c r="I52" i="8"/>
  <c r="G52" i="9"/>
  <c r="N58" i="1"/>
  <c r="N53" i="1"/>
  <c r="J58" i="1"/>
  <c r="J53" i="1"/>
  <c r="F58" i="1"/>
  <c r="F53" i="1"/>
  <c r="N64" i="2"/>
  <c r="N59" i="2"/>
  <c r="J59" i="2"/>
  <c r="J64" i="2"/>
  <c r="F64" i="2"/>
  <c r="F59" i="2"/>
  <c r="M59" i="4"/>
  <c r="M54" i="4"/>
  <c r="I59" i="4"/>
  <c r="I54" i="4"/>
  <c r="E58" i="7"/>
  <c r="M58" i="7"/>
  <c r="M53" i="7"/>
  <c r="I58" i="7"/>
  <c r="I53" i="7"/>
  <c r="E57" i="8"/>
  <c r="E52" i="8"/>
  <c r="L57" i="8"/>
  <c r="L52" i="8"/>
  <c r="G57" i="8"/>
  <c r="G52" i="8"/>
  <c r="M52" i="9"/>
  <c r="L58" i="10"/>
  <c r="L51" i="10"/>
  <c r="K58" i="10"/>
  <c r="K51" i="10"/>
  <c r="G58" i="10"/>
  <c r="G51" i="10"/>
  <c r="E58" i="10"/>
  <c r="E51" i="10"/>
  <c r="N58" i="10"/>
  <c r="N51" i="10"/>
  <c r="J58" i="10"/>
  <c r="J51" i="10"/>
  <c r="F58" i="10"/>
  <c r="F51" i="10"/>
  <c r="H58" i="10"/>
  <c r="H51" i="10"/>
  <c r="O58" i="10"/>
  <c r="O51" i="10"/>
  <c r="M58" i="10"/>
  <c r="M51" i="10"/>
  <c r="I58" i="10"/>
  <c r="I51" i="10"/>
  <c r="N57" i="8"/>
  <c r="J52" i="9"/>
  <c r="J57" i="8"/>
  <c r="J61" i="6"/>
  <c r="J58" i="5"/>
  <c r="J60" i="3"/>
  <c r="O58" i="5"/>
  <c r="K58" i="5"/>
  <c r="G58" i="5"/>
  <c r="E61" i="6"/>
  <c r="L61" i="6"/>
  <c r="H61" i="6"/>
  <c r="N58" i="7"/>
  <c r="J58" i="7"/>
  <c r="F58" i="7"/>
  <c r="E52" i="9"/>
  <c r="L52" i="9"/>
  <c r="H52" i="9"/>
  <c r="E60" i="3"/>
  <c r="L60" i="3"/>
  <c r="H60" i="3"/>
  <c r="O57" i="8"/>
  <c r="K57" i="8"/>
  <c r="F57" i="8"/>
</calcChain>
</file>

<file path=xl/sharedStrings.xml><?xml version="1.0" encoding="utf-8"?>
<sst xmlns="http://schemas.openxmlformats.org/spreadsheetml/2006/main" count="881" uniqueCount="282">
  <si>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</si>
  <si>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</si>
  <si>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</si>
  <si>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</si>
  <si>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</si>
  <si>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</si>
  <si>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</si>
  <si>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</si>
  <si>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</si>
  <si>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</si>
  <si>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</si>
  <si>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</si>
  <si>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</si>
  <si>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</si>
  <si>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</si>
  <si>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</si>
  <si>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</si>
  <si>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</si>
  <si>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</si>
  <si>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</si>
  <si>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</si>
  <si>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</si>
  <si>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</si>
  <si>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</si>
  <si>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</si>
  <si>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</si>
  <si>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</si>
  <si>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</si>
  <si>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</si>
  <si>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</si>
  <si>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</si>
  <si>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</si>
  <si>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</si>
  <si>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</si>
  <si>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</si>
  <si>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</si>
  <si>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</si>
  <si>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</si>
  <si>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</si>
  <si>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</si>
  <si>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</si>
  <si>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</si>
  <si>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</si>
  <si>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</si>
  <si>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</si>
  <si>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</si>
  <si>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</si>
  <si>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</si>
  <si>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</si>
  <si>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</si>
  <si>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</si>
  <si>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</si>
  <si>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</si>
  <si>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</si>
  <si>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</si>
  <si>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</si>
  <si>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</si>
  <si>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</si>
  <si>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</si>
  <si>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</si>
  <si>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</si>
  <si>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</si>
  <si>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</si>
  <si>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</si>
  <si>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</si>
  <si>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>Капуста тушенная</t>
  </si>
  <si>
    <t>Молоко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</si>
  <si>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</si>
  <si>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</si>
  <si>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</si>
  <si>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</si>
  <si>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</si>
  <si>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</si>
  <si>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</si>
  <si>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</si>
  <si>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</si>
  <si>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</si>
  <si>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</si>
  <si>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</si>
  <si>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</si>
  <si>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</si>
  <si>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</si>
  <si>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</si>
  <si>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</si>
  <si>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</si>
  <si>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</si>
  <si>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</si>
  <si>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</si>
  <si>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</si>
  <si>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</si>
  <si>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</si>
  <si>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</si>
  <si>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</si>
  <si>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</si>
  <si>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</si>
  <si>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</si>
  <si>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</si>
  <si>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</si>
  <si>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</si>
  <si>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</si>
  <si>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</si>
  <si>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</si>
  <si>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</si>
  <si>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</si>
  <si>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</si>
  <si>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</si>
  <si>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</si>
  <si>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</si>
  <si>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</si>
  <si>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</si>
  <si>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</si>
  <si>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</si>
  <si>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</si>
  <si>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</si>
  <si>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</si>
  <si>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</si>
  <si>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</si>
  <si>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</si>
  <si>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</si>
  <si>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</si>
  <si>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</si>
  <si>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</si>
  <si>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 xml:space="preserve">сок фруктовый </t>
  </si>
  <si>
    <t>икра из кабачков консервированная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</si>
  <si>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</si>
  <si>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</si>
  <si>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</si>
  <si>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</si>
  <si>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</si>
  <si>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</si>
  <si>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</si>
  <si>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</si>
  <si>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</si>
  <si>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</si>
  <si>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</si>
  <si>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Всего за подник</t>
  </si>
  <si>
    <t>соль йодированая</t>
  </si>
  <si>
    <t>Сок фруктовый+ вит. С</t>
  </si>
  <si>
    <t>Компот из сухофруктов + Вит. С</t>
  </si>
  <si>
    <t>Сок фруктовый + Вит. С</t>
  </si>
  <si>
    <t>Кисель п\ягодный+ Вит. С</t>
  </si>
  <si>
    <t>кр. манная</t>
  </si>
  <si>
    <t>Помидор</t>
  </si>
  <si>
    <t>Масло растительное</t>
  </si>
  <si>
    <t>Сахар</t>
  </si>
  <si>
    <t>Хлеб пшеничный</t>
  </si>
  <si>
    <t>Морковь</t>
  </si>
  <si>
    <t>Аскорбиновая кислота</t>
  </si>
  <si>
    <t>Соль йодированая</t>
  </si>
  <si>
    <t>Лимон</t>
  </si>
  <si>
    <t>Минтай</t>
  </si>
  <si>
    <t>Сосиска</t>
  </si>
  <si>
    <t>Лимон. Кислота</t>
  </si>
  <si>
    <t>Гречка</t>
  </si>
  <si>
    <t>Чайная заварка</t>
  </si>
  <si>
    <t>22,8</t>
  </si>
  <si>
    <t>Томат паста</t>
  </si>
  <si>
    <t>капуста свежая</t>
  </si>
  <si>
    <t>Бутерброд с маслом и сыром</t>
  </si>
  <si>
    <t xml:space="preserve">сыр </t>
  </si>
  <si>
    <t>хлеб пшеничный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</si>
  <si>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</si>
  <si>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</si>
  <si>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</si>
  <si>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</si>
  <si>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</si>
  <si>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</si>
  <si>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</si>
  <si>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</si>
  <si>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</si>
  <si>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</si>
  <si>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</si>
  <si>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</si>
  <si>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</si>
  <si>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</si>
  <si>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</si>
  <si>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</si>
  <si>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</si>
  <si>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</si>
  <si>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</si>
  <si>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</si>
  <si>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</si>
  <si>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</si>
  <si>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</si>
  <si>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</si>
  <si>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</si>
  <si>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</si>
  <si>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</si>
  <si>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</si>
  <si>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</si>
  <si>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</si>
  <si>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</si>
  <si>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</si>
  <si>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</si>
  <si>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</si>
  <si>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</si>
  <si>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75-100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</si>
  <si>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</si>
  <si>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</si>
  <si>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</si>
  <si>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</si>
  <si>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</si>
  <si>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</si>
  <si>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</si>
  <si>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</si>
  <si>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</si>
  <si>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</si>
  <si>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</si>
  <si>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</si>
  <si>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</si>
  <si>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</si>
  <si>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</si>
  <si>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</si>
  <si>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</si>
  <si>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</si>
  <si>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</si>
  <si>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</si>
  <si>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</si>
  <si>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</si>
  <si>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</si>
  <si>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</si>
  <si>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</si>
  <si>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</si>
  <si>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</si>
  <si>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</si>
  <si>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</si>
  <si>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</si>
  <si>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</si>
  <si>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</si>
  <si>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</si>
  <si>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</si>
  <si>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</si>
  <si>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</si>
  <si>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</si>
  <si>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</si>
  <si>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</si>
  <si>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</si>
  <si>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</si>
  <si>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</si>
  <si>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</si>
  <si>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</si>
  <si>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</si>
  <si>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</si>
  <si>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</si>
  <si>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</si>
  <si>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</si>
  <si>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</si>
  <si>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</si>
  <si>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</si>
  <si>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</si>
  <si>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</si>
  <si>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</si>
  <si>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</si>
  <si>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</si>
  <si>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</si>
  <si>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</si>
  <si>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</si>
  <si>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 xml:space="preserve">Макароны с сыром </t>
  </si>
  <si>
    <t>сыр</t>
  </si>
  <si>
    <t>№206</t>
  </si>
  <si>
    <t xml:space="preserve">Суп молочный </t>
  </si>
  <si>
    <t>Мясо (Говядина, курица)</t>
  </si>
  <si>
    <t>№321 СР 2005</t>
  </si>
  <si>
    <t xml:space="preserve">котлета </t>
  </si>
  <si>
    <t xml:space="preserve"> СР 2005</t>
  </si>
  <si>
    <t>фрукты</t>
  </si>
  <si>
    <t>банан</t>
  </si>
  <si>
    <t>17.14</t>
  </si>
  <si>
    <t>соус</t>
  </si>
  <si>
    <t>101,,68</t>
  </si>
  <si>
    <t xml:space="preserve">Салат из свежих помидор с луком </t>
  </si>
  <si>
    <t>№ 15 СР 2005</t>
  </si>
  <si>
    <t xml:space="preserve">помидоры </t>
  </si>
  <si>
    <t>Салат зимний</t>
  </si>
  <si>
    <t xml:space="preserve">горошек зеленый </t>
  </si>
  <si>
    <t>лук зеленый  или репчатый</t>
  </si>
  <si>
    <t xml:space="preserve">огурец соленый </t>
  </si>
  <si>
    <t>№ 45 СР 2005</t>
  </si>
  <si>
    <t xml:space="preserve">Винегрет овощной </t>
  </si>
  <si>
    <t xml:space="preserve">картофель </t>
  </si>
  <si>
    <t>Котлеты рыбные с соусом</t>
  </si>
  <si>
    <t>осенне-зимний  период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</si>
</sst>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workbookViewId="0">
      <selection activeCell="A3" sqref="A3"/>
    </sheetView>
  </sheetViews>
  <sheetFormatPr defaultRowHeight="14.4" x14ac:dyDescent="0.3"/>
  <cols>
    <col min="1" max="1" width="13.109375" customWidth="1"/>
    <col min="2" max="2" width="40.33203125" customWidth="1"/>
    <col min="3" max="3" width="16.88671875" customWidth="1"/>
    <col min="4" max="4" width="11" customWidth="1"/>
    <col min="5" max="5" width="13.44140625" customWidth="1"/>
    <col min="6" max="6" width="11" customWidth="1"/>
    <col min="7" max="7" width="11.33203125" customWidth="1"/>
    <col min="8" max="8" width="13.88671875" customWidth="1"/>
    <col min="9" max="9" width="7.44140625" customWidth="1"/>
    <col min="10" max="10" width="8.44140625" customWidth="1"/>
    <col min="11" max="11" width="7.33203125" customWidth="1"/>
    <col min="12" max="12" width="9.33203125" customWidth="1"/>
    <col min="13" max="13" width="6.33203125" customWidth="1"/>
    <col min="14" max="14" width="5.5546875" customWidth="1"/>
    <col min="15" max="15" width="5.44140625" customWidth="1"/>
  </cols>
  <sheetData>
    <row r="1" spans="1:20" ht="15.6" x14ac:dyDescent="0.3">
      <c r="A1" s="66" t="s">
        <v>235</v>
      </c>
      <c r="B1" s="66"/>
    </row>
    <row r="2" spans="1:20" ht="15.6" x14ac:dyDescent="0.3">
      <c r="A2" s="66" t="s">
        <v>236</v>
      </c>
      <c r="B2" s="66"/>
    </row>
    <row r="3" spans="1:20" ht="15.6" x14ac:dyDescent="0.3">
      <c r="A3" s="66" t="s">
        <v>281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20" x14ac:dyDescent="0.3">
      <c r="A5" s="90"/>
      <c r="B5" s="82"/>
      <c r="C5" s="38" t="s">
        <v>178</v>
      </c>
      <c r="D5" s="56" t="s">
        <v>179</v>
      </c>
      <c r="E5" s="5" t="s">
        <v>4</v>
      </c>
      <c r="F5" s="5" t="s">
        <v>5</v>
      </c>
      <c r="G5" s="5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20" x14ac:dyDescent="0.3">
      <c r="A7" s="89" t="s">
        <v>234</v>
      </c>
      <c r="B7" s="54" t="s">
        <v>16</v>
      </c>
      <c r="C7" s="81" t="s">
        <v>29</v>
      </c>
      <c r="D7" s="82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 x14ac:dyDescent="0.3">
      <c r="A8" s="91"/>
      <c r="B8" s="55" t="s">
        <v>119</v>
      </c>
      <c r="C8" s="62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8"/>
      <c r="R8" s="88"/>
      <c r="S8" s="88"/>
      <c r="T8" s="44"/>
    </row>
    <row r="9" spans="1:20" x14ac:dyDescent="0.3">
      <c r="A9" s="91"/>
      <c r="B9" s="55" t="s">
        <v>82</v>
      </c>
      <c r="C9" s="62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88"/>
      <c r="R9" s="88"/>
      <c r="S9" s="88"/>
      <c r="T9" s="44"/>
    </row>
    <row r="10" spans="1:20" x14ac:dyDescent="0.3">
      <c r="A10" s="91"/>
      <c r="B10" s="55" t="s">
        <v>78</v>
      </c>
      <c r="C10" s="62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88"/>
      <c r="R10" s="88"/>
      <c r="S10" s="88"/>
      <c r="T10" s="44"/>
    </row>
    <row r="11" spans="1:20" x14ac:dyDescent="0.3">
      <c r="A11" s="91"/>
      <c r="B11" s="55" t="s">
        <v>67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88"/>
      <c r="R11" s="88"/>
      <c r="S11" s="88"/>
      <c r="T11" s="44"/>
    </row>
    <row r="12" spans="1:20" x14ac:dyDescent="0.3">
      <c r="A12" s="90"/>
      <c r="B12" s="55" t="s">
        <v>136</v>
      </c>
      <c r="C12" s="62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88"/>
      <c r="R12" s="88"/>
      <c r="S12" s="88"/>
      <c r="T12" s="45"/>
    </row>
    <row r="13" spans="1:20" x14ac:dyDescent="0.3">
      <c r="A13" s="89" t="s">
        <v>198</v>
      </c>
      <c r="B13" s="54" t="s">
        <v>17</v>
      </c>
      <c r="C13" s="81">
        <v>15</v>
      </c>
      <c r="D13" s="82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88"/>
      <c r="R13" s="88"/>
      <c r="S13" s="88"/>
      <c r="T13" s="45"/>
    </row>
    <row r="14" spans="1:20" x14ac:dyDescent="0.3">
      <c r="A14" s="90"/>
      <c r="B14" s="55" t="s">
        <v>120</v>
      </c>
      <c r="C14" s="62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88"/>
      <c r="R14" s="88"/>
      <c r="S14" s="88"/>
      <c r="T14" s="45"/>
    </row>
    <row r="15" spans="1:20" s="10" customFormat="1" x14ac:dyDescent="0.3">
      <c r="A15" s="92" t="s">
        <v>222</v>
      </c>
      <c r="B15" s="54" t="s">
        <v>18</v>
      </c>
      <c r="C15" s="81">
        <v>200</v>
      </c>
      <c r="D15" s="82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88"/>
      <c r="R15" s="88"/>
      <c r="S15" s="88"/>
      <c r="T15" s="45"/>
    </row>
    <row r="16" spans="1:20" x14ac:dyDescent="0.3">
      <c r="A16" s="93"/>
      <c r="B16" s="55" t="s">
        <v>69</v>
      </c>
      <c r="C16" s="62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88"/>
      <c r="R16" s="88"/>
      <c r="S16" s="88"/>
      <c r="T16" s="45"/>
    </row>
    <row r="17" spans="1:20" x14ac:dyDescent="0.3">
      <c r="A17" s="93"/>
      <c r="B17" s="55" t="s">
        <v>78</v>
      </c>
      <c r="C17" s="62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88"/>
      <c r="R17" s="88"/>
      <c r="S17" s="88"/>
      <c r="T17" s="45"/>
    </row>
    <row r="18" spans="1:20" x14ac:dyDescent="0.3">
      <c r="A18" s="94"/>
      <c r="B18" s="55" t="s">
        <v>82</v>
      </c>
      <c r="C18" s="62">
        <v>20</v>
      </c>
      <c r="D18" s="7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88"/>
      <c r="R18" s="88"/>
      <c r="S18" s="88"/>
      <c r="T18" s="45"/>
    </row>
    <row r="19" spans="1:20" x14ac:dyDescent="0.3">
      <c r="A19" s="31"/>
      <c r="B19" s="54" t="s">
        <v>19</v>
      </c>
      <c r="C19" s="81">
        <v>50</v>
      </c>
      <c r="D19" s="82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88"/>
      <c r="R19" s="88"/>
      <c r="S19" s="88"/>
      <c r="T19" s="45"/>
    </row>
    <row r="20" spans="1:20" x14ac:dyDescent="0.3">
      <c r="A20" s="31"/>
      <c r="B20" s="54" t="s">
        <v>124</v>
      </c>
      <c r="C20" s="81">
        <v>100</v>
      </c>
      <c r="D20" s="82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88"/>
      <c r="R20" s="88"/>
      <c r="S20" s="88"/>
      <c r="T20" s="45"/>
    </row>
    <row r="21" spans="1:20" x14ac:dyDescent="0.3">
      <c r="A21" s="31" t="s">
        <v>203</v>
      </c>
      <c r="B21" s="54" t="s">
        <v>132</v>
      </c>
      <c r="C21" s="81" t="s">
        <v>133</v>
      </c>
      <c r="D21" s="82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88"/>
      <c r="R21" s="88"/>
      <c r="S21" s="88"/>
      <c r="T21" s="45"/>
    </row>
    <row r="22" spans="1:20" x14ac:dyDescent="0.3">
      <c r="A22" s="31"/>
      <c r="B22" s="54" t="s">
        <v>20</v>
      </c>
      <c r="C22" s="54"/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88"/>
      <c r="R22" s="88"/>
      <c r="S22" s="88"/>
      <c r="T22" s="45"/>
    </row>
    <row r="23" spans="1:20" x14ac:dyDescent="0.3">
      <c r="A23" s="31"/>
      <c r="B23" s="87" t="s">
        <v>21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2"/>
      <c r="Q23" s="88"/>
      <c r="R23" s="88"/>
      <c r="S23" s="88"/>
      <c r="T23" s="45"/>
    </row>
    <row r="24" spans="1:20" x14ac:dyDescent="0.3">
      <c r="A24" s="89" t="s">
        <v>199</v>
      </c>
      <c r="B24" s="54" t="s">
        <v>22</v>
      </c>
      <c r="C24" s="81">
        <v>60</v>
      </c>
      <c r="D24" s="82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88"/>
      <c r="R24" s="88"/>
      <c r="S24" s="88"/>
      <c r="T24" s="45"/>
    </row>
    <row r="25" spans="1:20" x14ac:dyDescent="0.3">
      <c r="A25" s="91"/>
      <c r="B25" s="55" t="s">
        <v>70</v>
      </c>
      <c r="C25" s="62" t="s">
        <v>181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88"/>
      <c r="R25" s="88"/>
      <c r="S25" s="88"/>
      <c r="T25" s="45"/>
    </row>
    <row r="26" spans="1:20" x14ac:dyDescent="0.3">
      <c r="A26" s="90"/>
      <c r="B26" s="55" t="s">
        <v>71</v>
      </c>
      <c r="C26" s="62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6"/>
      <c r="R26" s="46"/>
      <c r="S26" s="46"/>
      <c r="T26" s="45"/>
    </row>
    <row r="27" spans="1:20" x14ac:dyDescent="0.3">
      <c r="A27" s="89" t="s">
        <v>237</v>
      </c>
      <c r="B27" s="54" t="s">
        <v>25</v>
      </c>
      <c r="C27" s="81">
        <v>200</v>
      </c>
      <c r="D27" s="82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88"/>
      <c r="R27" s="88"/>
      <c r="S27" s="88"/>
      <c r="T27" s="45"/>
    </row>
    <row r="28" spans="1:20" x14ac:dyDescent="0.3">
      <c r="A28" s="91"/>
      <c r="B28" s="55" t="s">
        <v>72</v>
      </c>
      <c r="C28" s="62" t="s">
        <v>182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88"/>
      <c r="R28" s="88"/>
      <c r="S28" s="88"/>
      <c r="T28" s="45"/>
    </row>
    <row r="29" spans="1:20" x14ac:dyDescent="0.3">
      <c r="A29" s="91"/>
      <c r="B29" s="55" t="s">
        <v>73</v>
      </c>
      <c r="C29" s="62" t="s">
        <v>183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88"/>
      <c r="R29" s="88"/>
      <c r="S29" s="88"/>
      <c r="T29" s="45"/>
    </row>
    <row r="30" spans="1:20" x14ac:dyDescent="0.3">
      <c r="A30" s="91"/>
      <c r="B30" s="55" t="s">
        <v>74</v>
      </c>
      <c r="C30" s="62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88"/>
      <c r="R30" s="88"/>
      <c r="S30" s="88"/>
      <c r="T30" s="45"/>
    </row>
    <row r="31" spans="1:20" x14ac:dyDescent="0.3">
      <c r="A31" s="91"/>
      <c r="B31" s="55" t="s">
        <v>75</v>
      </c>
      <c r="C31" s="62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88"/>
      <c r="R31" s="88"/>
      <c r="S31" s="88"/>
      <c r="T31" s="45"/>
    </row>
    <row r="32" spans="1:20" x14ac:dyDescent="0.3">
      <c r="A32" s="91"/>
      <c r="B32" s="55" t="s">
        <v>76</v>
      </c>
      <c r="C32" s="62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88"/>
      <c r="R32" s="88"/>
      <c r="S32" s="88"/>
      <c r="T32" s="45"/>
    </row>
    <row r="33" spans="1:20" x14ac:dyDescent="0.3">
      <c r="A33" s="91"/>
      <c r="B33" s="55" t="s">
        <v>119</v>
      </c>
      <c r="C33" s="62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88"/>
      <c r="R33" s="88"/>
      <c r="S33" s="88"/>
      <c r="T33" s="45"/>
    </row>
    <row r="34" spans="1:20" x14ac:dyDescent="0.3">
      <c r="A34" s="90"/>
      <c r="B34" s="55" t="s">
        <v>136</v>
      </c>
      <c r="C34" s="62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88"/>
      <c r="R34" s="88"/>
      <c r="S34" s="88"/>
      <c r="T34" s="45"/>
    </row>
    <row r="35" spans="1:20" x14ac:dyDescent="0.3">
      <c r="A35" s="89" t="s">
        <v>200</v>
      </c>
      <c r="B35" s="54" t="s">
        <v>263</v>
      </c>
      <c r="C35" s="81">
        <v>100</v>
      </c>
      <c r="D35" s="82"/>
      <c r="E35" s="8">
        <v>17.2</v>
      </c>
      <c r="F35" s="8">
        <v>12.57</v>
      </c>
      <c r="G35" s="8">
        <v>16.62</v>
      </c>
      <c r="H35" s="8">
        <v>247.1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</row>
    <row r="36" spans="1:20" x14ac:dyDescent="0.3">
      <c r="A36" s="91"/>
      <c r="B36" s="55" t="s">
        <v>77</v>
      </c>
      <c r="C36" s="62">
        <v>100</v>
      </c>
      <c r="D36" s="7">
        <v>74.28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3">
      <c r="A37" s="91"/>
      <c r="B37" s="55" t="s">
        <v>78</v>
      </c>
      <c r="C37" s="62">
        <v>21.4</v>
      </c>
      <c r="D37" s="7">
        <v>21.4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3">
      <c r="A38" s="91"/>
      <c r="B38" s="55" t="s">
        <v>118</v>
      </c>
      <c r="C38" s="62">
        <v>17.14</v>
      </c>
      <c r="D38" s="7" t="s">
        <v>267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3">
      <c r="A39" s="91"/>
      <c r="B39" s="55" t="s">
        <v>74</v>
      </c>
      <c r="C39" s="62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3">
      <c r="A40" s="91"/>
      <c r="B40" s="55" t="s">
        <v>79</v>
      </c>
      <c r="C40" s="62">
        <v>10</v>
      </c>
      <c r="D40" s="7">
        <v>10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3">
      <c r="A41" s="91"/>
      <c r="B41" s="55" t="s">
        <v>136</v>
      </c>
      <c r="C41" s="62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3">
      <c r="A42" s="90"/>
      <c r="B42" s="55" t="s">
        <v>71</v>
      </c>
      <c r="C42" s="62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3">
      <c r="A43" s="89" t="s">
        <v>201</v>
      </c>
      <c r="B43" s="54" t="s">
        <v>23</v>
      </c>
      <c r="C43" s="81">
        <v>150</v>
      </c>
      <c r="D43" s="82"/>
      <c r="E43" s="8">
        <v>5.52</v>
      </c>
      <c r="F43" s="8">
        <v>4.5199999999999996</v>
      </c>
      <c r="G43" s="8">
        <v>26.45</v>
      </c>
      <c r="H43" s="8">
        <v>168.69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</row>
    <row r="44" spans="1:20" x14ac:dyDescent="0.3">
      <c r="A44" s="91"/>
      <c r="B44" s="55" t="s">
        <v>68</v>
      </c>
      <c r="C44" s="62">
        <v>0.3</v>
      </c>
      <c r="D44" s="7">
        <v>0.3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0" x14ac:dyDescent="0.3">
      <c r="A45" s="91"/>
      <c r="B45" s="55" t="s">
        <v>121</v>
      </c>
      <c r="C45" s="62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3">
      <c r="A46" s="90"/>
      <c r="B46" s="55" t="s">
        <v>67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3">
      <c r="A47" s="98" t="s">
        <v>264</v>
      </c>
      <c r="B47" s="54" t="s">
        <v>137</v>
      </c>
      <c r="C47" s="81">
        <v>200</v>
      </c>
      <c r="D47" s="82"/>
      <c r="E47" s="75">
        <v>1</v>
      </c>
      <c r="F47" s="75">
        <v>0.2</v>
      </c>
      <c r="G47" s="75">
        <v>20.2</v>
      </c>
      <c r="H47" s="75">
        <v>96</v>
      </c>
      <c r="I47" s="75">
        <v>0.02</v>
      </c>
      <c r="J47" s="75">
        <v>4</v>
      </c>
      <c r="K47" s="75">
        <v>0</v>
      </c>
      <c r="L47" s="75">
        <v>14</v>
      </c>
      <c r="M47" s="75">
        <v>14</v>
      </c>
      <c r="N47" s="75">
        <v>8.8000000000000007</v>
      </c>
      <c r="O47" s="75">
        <v>1.8</v>
      </c>
    </row>
    <row r="48" spans="1:20" x14ac:dyDescent="0.3">
      <c r="A48" s="99"/>
      <c r="B48" s="55" t="s">
        <v>36</v>
      </c>
      <c r="C48" s="62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100"/>
      <c r="B49" s="55" t="s">
        <v>82</v>
      </c>
      <c r="C49" s="62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31"/>
      <c r="B50" s="54" t="s">
        <v>19</v>
      </c>
      <c r="C50" s="81">
        <v>50</v>
      </c>
      <c r="D50" s="82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3">
      <c r="A51" s="31"/>
      <c r="B51" s="54" t="s">
        <v>24</v>
      </c>
      <c r="C51" s="81">
        <v>50</v>
      </c>
      <c r="D51" s="82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</row>
    <row r="52" spans="1:15" x14ac:dyDescent="0.3">
      <c r="A52" s="31"/>
      <c r="B52" s="54" t="s">
        <v>26</v>
      </c>
      <c r="C52" s="83"/>
      <c r="D52" s="84"/>
      <c r="E52" s="6">
        <f t="shared" ref="E52:O52" si="1">SUM(E27:E51)</f>
        <v>37.159999999999997</v>
      </c>
      <c r="F52" s="6">
        <f t="shared" si="1"/>
        <v>24.959999999999997</v>
      </c>
      <c r="G52" s="6">
        <f t="shared" si="1"/>
        <v>116.64000000000001</v>
      </c>
      <c r="H52" s="6">
        <f t="shared" si="1"/>
        <v>843.81</v>
      </c>
      <c r="I52" s="6">
        <f t="shared" si="1"/>
        <v>0.41000000000000003</v>
      </c>
      <c r="J52" s="6">
        <f t="shared" si="1"/>
        <v>11.41</v>
      </c>
      <c r="K52" s="6">
        <f t="shared" si="1"/>
        <v>56</v>
      </c>
      <c r="L52" s="6">
        <f t="shared" si="1"/>
        <v>113.62</v>
      </c>
      <c r="M52" s="6">
        <f t="shared" si="1"/>
        <v>453.99</v>
      </c>
      <c r="N52" s="6">
        <f t="shared" si="1"/>
        <v>139.53</v>
      </c>
      <c r="O52" s="6">
        <f t="shared" si="1"/>
        <v>7.72</v>
      </c>
    </row>
    <row r="53" spans="1:15" x14ac:dyDescent="0.3">
      <c r="A53" s="31"/>
      <c r="B53" s="5" t="s">
        <v>180</v>
      </c>
      <c r="C53" s="85"/>
      <c r="D53" s="86"/>
      <c r="E53" s="40">
        <f>SUM(E22+E52)</f>
        <v>58.28</v>
      </c>
      <c r="F53" s="40">
        <f t="shared" ref="F53:O53" si="2">SUM(F22+F52)</f>
        <v>48.670999999999992</v>
      </c>
      <c r="G53" s="40">
        <f t="shared" si="2"/>
        <v>199.06299999999999</v>
      </c>
      <c r="H53" s="40">
        <f t="shared" si="2"/>
        <v>1478.94</v>
      </c>
      <c r="I53" s="40">
        <f t="shared" si="2"/>
        <v>0.624</v>
      </c>
      <c r="J53" s="40">
        <f t="shared" si="2"/>
        <v>23.21</v>
      </c>
      <c r="K53" s="40">
        <f t="shared" si="2"/>
        <v>176.1078</v>
      </c>
      <c r="L53" s="40">
        <f t="shared" si="2"/>
        <v>582.10599999999999</v>
      </c>
      <c r="M53" s="40">
        <f t="shared" si="2"/>
        <v>939.84900000000005</v>
      </c>
      <c r="N53" s="40">
        <f t="shared" si="2"/>
        <v>211.71</v>
      </c>
      <c r="O53" s="40">
        <f t="shared" si="2"/>
        <v>12.981</v>
      </c>
    </row>
    <row r="54" spans="1:15" x14ac:dyDescent="0.3">
      <c r="A54" s="81" t="s">
        <v>125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2"/>
    </row>
    <row r="55" spans="1:15" x14ac:dyDescent="0.3">
      <c r="A55" s="31"/>
      <c r="B55" s="54" t="s">
        <v>126</v>
      </c>
      <c r="C55" s="81">
        <v>200</v>
      </c>
      <c r="D55" s="82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</row>
    <row r="56" spans="1:15" x14ac:dyDescent="0.3">
      <c r="A56" s="31"/>
      <c r="B56" s="54" t="s">
        <v>127</v>
      </c>
      <c r="C56" s="81">
        <v>30</v>
      </c>
      <c r="D56" s="82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15" x14ac:dyDescent="0.3">
      <c r="A57" s="31"/>
      <c r="B57" s="54" t="s">
        <v>128</v>
      </c>
      <c r="C57" s="83"/>
      <c r="D57" s="84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15" x14ac:dyDescent="0.3">
      <c r="A58" s="31"/>
      <c r="B58" s="54" t="s">
        <v>27</v>
      </c>
      <c r="C58" s="85"/>
      <c r="D58" s="86"/>
      <c r="E58" s="6">
        <f t="shared" ref="E58:O58" si="4">SUM(E57,E22,E52)</f>
        <v>61.53</v>
      </c>
      <c r="F58" s="17">
        <f t="shared" si="4"/>
        <v>51.620999999999995</v>
      </c>
      <c r="G58" s="17">
        <f t="shared" si="4"/>
        <v>251.083</v>
      </c>
      <c r="H58" s="17">
        <f t="shared" si="4"/>
        <v>1732.04</v>
      </c>
      <c r="I58" s="17">
        <f t="shared" si="4"/>
        <v>1.244</v>
      </c>
      <c r="J58" s="17">
        <f t="shared" si="4"/>
        <v>23.29</v>
      </c>
      <c r="K58" s="17">
        <f t="shared" si="4"/>
        <v>222.1078</v>
      </c>
      <c r="L58" s="17">
        <f t="shared" si="4"/>
        <v>585.10599999999999</v>
      </c>
      <c r="M58" s="17">
        <f t="shared" si="4"/>
        <v>971.54900000000009</v>
      </c>
      <c r="N58" s="17">
        <f t="shared" si="4"/>
        <v>261.71000000000004</v>
      </c>
      <c r="O58" s="17">
        <f t="shared" si="4"/>
        <v>14.111000000000001</v>
      </c>
    </row>
  </sheetData>
  <mergeCells count="61">
    <mergeCell ref="A24:A26"/>
    <mergeCell ref="A27:A34"/>
    <mergeCell ref="A35:A42"/>
    <mergeCell ref="A43:A46"/>
    <mergeCell ref="A47:A49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Q34:S34"/>
    <mergeCell ref="Q28:S28"/>
    <mergeCell ref="Q29:S29"/>
    <mergeCell ref="Q30:S30"/>
    <mergeCell ref="Q31:S31"/>
    <mergeCell ref="Q32:S32"/>
    <mergeCell ref="Q23:S23"/>
    <mergeCell ref="Q24:S24"/>
    <mergeCell ref="Q25:S25"/>
    <mergeCell ref="Q27:S27"/>
    <mergeCell ref="Q33:S33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Q17:S17"/>
    <mergeCell ref="Q8:S8"/>
    <mergeCell ref="Q9:S9"/>
    <mergeCell ref="Q10:S10"/>
    <mergeCell ref="Q11:S11"/>
    <mergeCell ref="Q12:S12"/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</mergeCells>
  <pageMargins left="0.7" right="0.7" top="0.75" bottom="0.75" header="0.3" footer="0.3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workbookViewId="0">
      <selection activeCell="A3" sqref="A3"/>
    </sheetView>
  </sheetViews>
  <sheetFormatPr defaultRowHeight="14.4" x14ac:dyDescent="0.3"/>
  <cols>
    <col min="1" max="1" width="15" customWidth="1"/>
    <col min="2" max="2" width="40.6640625" customWidth="1"/>
    <col min="3" max="3" width="16.5546875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 x14ac:dyDescent="0.3">
      <c r="A1" s="66" t="s">
        <v>238</v>
      </c>
      <c r="B1" s="66"/>
    </row>
    <row r="2" spans="1:20" ht="15.6" x14ac:dyDescent="0.3">
      <c r="A2" s="66" t="s">
        <v>239</v>
      </c>
      <c r="B2" s="66"/>
    </row>
    <row r="3" spans="1:20" ht="15.6" x14ac:dyDescent="0.3">
      <c r="A3" s="66" t="s">
        <v>281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 x14ac:dyDescent="0.3">
      <c r="A4" s="89"/>
      <c r="B4" s="84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20" ht="18" x14ac:dyDescent="0.35">
      <c r="A5" s="90"/>
      <c r="B5" s="86"/>
      <c r="C5" s="40" t="s">
        <v>178</v>
      </c>
      <c r="D5" s="56" t="s">
        <v>179</v>
      </c>
      <c r="E5" s="5" t="s">
        <v>4</v>
      </c>
      <c r="F5" s="5" t="s">
        <v>5</v>
      </c>
      <c r="G5" s="5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  <c r="S5" s="32"/>
      <c r="T5" s="32"/>
    </row>
    <row r="6" spans="1:20" ht="18" x14ac:dyDescent="0.35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Q6" s="32"/>
      <c r="R6" s="32"/>
      <c r="S6" s="32"/>
      <c r="T6" s="32"/>
    </row>
    <row r="7" spans="1:20" ht="18" x14ac:dyDescent="0.35">
      <c r="A7" s="89" t="s">
        <v>204</v>
      </c>
      <c r="B7" s="54" t="s">
        <v>28</v>
      </c>
      <c r="C7" s="81" t="s">
        <v>32</v>
      </c>
      <c r="D7" s="82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2"/>
      <c r="R7" s="32"/>
      <c r="S7" s="32"/>
      <c r="T7" s="32"/>
    </row>
    <row r="8" spans="1:20" ht="18" x14ac:dyDescent="0.35">
      <c r="A8" s="91"/>
      <c r="B8" s="55" t="s">
        <v>81</v>
      </c>
      <c r="C8" s="62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47"/>
      <c r="S8" s="32"/>
      <c r="T8" s="33"/>
    </row>
    <row r="9" spans="1:20" ht="18" x14ac:dyDescent="0.35">
      <c r="A9" s="91"/>
      <c r="B9" s="55" t="s">
        <v>141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  <c r="S9" s="32"/>
      <c r="T9" s="32"/>
    </row>
    <row r="10" spans="1:20" ht="18" x14ac:dyDescent="0.35">
      <c r="A10" s="91"/>
      <c r="B10" s="55" t="s">
        <v>82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  <c r="S10" s="32"/>
      <c r="T10" s="32"/>
    </row>
    <row r="11" spans="1:20" ht="18" x14ac:dyDescent="0.35">
      <c r="A11" s="91"/>
      <c r="B11" s="55" t="s">
        <v>83</v>
      </c>
      <c r="C11" s="63">
        <v>4</v>
      </c>
      <c r="D11" s="11" t="s">
        <v>86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  <c r="S11" s="32"/>
      <c r="T11" s="32"/>
    </row>
    <row r="12" spans="1:20" ht="18" x14ac:dyDescent="0.35">
      <c r="A12" s="91"/>
      <c r="B12" s="55" t="s">
        <v>67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  <c r="S12" s="32"/>
      <c r="T12" s="32"/>
    </row>
    <row r="13" spans="1:20" ht="18" x14ac:dyDescent="0.35">
      <c r="A13" s="91"/>
      <c r="B13" s="55" t="s">
        <v>84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  <c r="S13" s="32"/>
      <c r="T13" s="32"/>
    </row>
    <row r="14" spans="1:20" ht="18" x14ac:dyDescent="0.35">
      <c r="A14" s="91"/>
      <c r="B14" s="55" t="s">
        <v>79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  <c r="S14" s="32"/>
      <c r="T14" s="32"/>
    </row>
    <row r="15" spans="1:20" ht="18" x14ac:dyDescent="0.35">
      <c r="A15" s="90"/>
      <c r="B15" s="55" t="s">
        <v>85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  <c r="S15" s="32"/>
      <c r="T15" s="32"/>
    </row>
    <row r="16" spans="1:20" ht="18" x14ac:dyDescent="0.35">
      <c r="A16" s="89" t="s">
        <v>240</v>
      </c>
      <c r="B16" s="54" t="s">
        <v>158</v>
      </c>
      <c r="C16" s="81">
        <v>50</v>
      </c>
      <c r="D16" s="82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2"/>
      <c r="R16" s="32"/>
      <c r="S16" s="32"/>
      <c r="T16" s="32"/>
    </row>
    <row r="17" spans="1:20" ht="18" x14ac:dyDescent="0.35">
      <c r="A17" s="91"/>
      <c r="B17" s="55" t="s">
        <v>159</v>
      </c>
      <c r="C17" s="62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2"/>
      <c r="R17" s="32"/>
      <c r="S17" s="32"/>
      <c r="T17" s="32"/>
    </row>
    <row r="18" spans="1:20" ht="18" x14ac:dyDescent="0.35">
      <c r="A18" s="91"/>
      <c r="B18" s="55" t="s">
        <v>160</v>
      </c>
      <c r="C18" s="62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2"/>
      <c r="R18" s="32"/>
      <c r="S18" s="32"/>
      <c r="T18" s="32"/>
    </row>
    <row r="19" spans="1:20" ht="18" x14ac:dyDescent="0.35">
      <c r="A19" s="90"/>
      <c r="B19" s="55" t="s">
        <v>67</v>
      </c>
      <c r="C19" s="62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  <c r="S19" s="32"/>
      <c r="T19" s="32"/>
    </row>
    <row r="20" spans="1:20" ht="18" x14ac:dyDescent="0.35">
      <c r="A20" s="89" t="s">
        <v>205</v>
      </c>
      <c r="B20" s="54" t="s">
        <v>31</v>
      </c>
      <c r="C20" s="81" t="s">
        <v>33</v>
      </c>
      <c r="D20" s="82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2"/>
      <c r="R20" s="32"/>
      <c r="S20" s="32"/>
      <c r="T20" s="32"/>
    </row>
    <row r="21" spans="1:20" ht="18" x14ac:dyDescent="0.35">
      <c r="A21" s="91"/>
      <c r="B21" s="55" t="s">
        <v>87</v>
      </c>
      <c r="C21" s="62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  <c r="S21" s="32"/>
      <c r="T21" s="32"/>
    </row>
    <row r="22" spans="1:20" ht="18" x14ac:dyDescent="0.35">
      <c r="A22" s="91"/>
      <c r="B22" s="55" t="s">
        <v>82</v>
      </c>
      <c r="C22" s="62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  <c r="S22" s="32"/>
      <c r="T22" s="32"/>
    </row>
    <row r="23" spans="1:20" ht="18" x14ac:dyDescent="0.35">
      <c r="A23" s="90"/>
      <c r="B23" s="55" t="s">
        <v>88</v>
      </c>
      <c r="C23" s="62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  <c r="S23" s="32"/>
      <c r="T23" s="32"/>
    </row>
    <row r="24" spans="1:20" ht="18" x14ac:dyDescent="0.35">
      <c r="A24" s="31"/>
      <c r="B24" s="54" t="s">
        <v>19</v>
      </c>
      <c r="C24" s="81">
        <v>50</v>
      </c>
      <c r="D24" s="82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2"/>
      <c r="R24" s="32"/>
      <c r="S24" s="32"/>
      <c r="T24" s="32"/>
    </row>
    <row r="25" spans="1:20" ht="18" x14ac:dyDescent="0.35">
      <c r="A25" s="31"/>
      <c r="B25" s="54" t="s">
        <v>124</v>
      </c>
      <c r="C25" s="81">
        <v>100</v>
      </c>
      <c r="D25" s="82"/>
      <c r="E25" s="19">
        <v>0.4</v>
      </c>
      <c r="F25" s="77">
        <v>0.4</v>
      </c>
      <c r="G25" s="77">
        <v>9.8000000000000007</v>
      </c>
      <c r="H25" s="77">
        <v>47</v>
      </c>
      <c r="I25" s="77">
        <v>0.03</v>
      </c>
      <c r="J25" s="77">
        <v>10</v>
      </c>
      <c r="K25" s="77"/>
      <c r="L25" s="77">
        <v>13.05</v>
      </c>
      <c r="M25" s="77">
        <v>11</v>
      </c>
      <c r="N25" s="77">
        <v>9</v>
      </c>
      <c r="O25" s="77">
        <v>2.2000000000000002</v>
      </c>
      <c r="Q25" s="34"/>
      <c r="R25" s="32"/>
      <c r="S25" s="34"/>
      <c r="T25" s="32"/>
    </row>
    <row r="26" spans="1:20" ht="18" x14ac:dyDescent="0.35">
      <c r="A26" s="31"/>
      <c r="B26" s="54"/>
      <c r="C26" s="81"/>
      <c r="D26" s="82"/>
      <c r="E26" s="19"/>
      <c r="F26" s="77"/>
      <c r="G26" s="77"/>
      <c r="H26" s="77"/>
      <c r="I26" s="77"/>
      <c r="J26" s="77"/>
      <c r="K26" s="77"/>
      <c r="L26" s="77"/>
      <c r="M26" s="77"/>
      <c r="N26" s="77"/>
      <c r="O26" s="77"/>
      <c r="Q26" s="34"/>
      <c r="R26" s="32"/>
      <c r="S26" s="34"/>
      <c r="T26" s="32"/>
    </row>
    <row r="27" spans="1:20" ht="18" x14ac:dyDescent="0.35">
      <c r="A27" s="31"/>
      <c r="B27" s="54"/>
      <c r="C27" s="81"/>
      <c r="D27" s="82"/>
      <c r="E27" s="19"/>
      <c r="F27" s="77"/>
      <c r="G27" s="77"/>
      <c r="H27" s="77"/>
      <c r="I27" s="77"/>
      <c r="J27" s="77"/>
      <c r="K27" s="77"/>
      <c r="L27" s="77"/>
      <c r="M27" s="77"/>
      <c r="N27" s="77"/>
      <c r="O27" s="77"/>
      <c r="Q27" s="34"/>
      <c r="R27" s="32"/>
      <c r="S27" s="34"/>
      <c r="T27" s="32"/>
    </row>
    <row r="28" spans="1:20" ht="18" x14ac:dyDescent="0.35">
      <c r="A28" s="31"/>
      <c r="B28" s="54" t="s">
        <v>20</v>
      </c>
      <c r="C28" s="81"/>
      <c r="D28" s="82"/>
      <c r="E28" s="6">
        <f t="shared" ref="E28:O28" si="0">SUM(E7:E25)</f>
        <v>46.253999999999991</v>
      </c>
      <c r="F28" s="22">
        <f t="shared" si="0"/>
        <v>31.49</v>
      </c>
      <c r="G28" s="22">
        <f t="shared" si="0"/>
        <v>139.935</v>
      </c>
      <c r="H28" s="22">
        <f t="shared" si="0"/>
        <v>880.40300000000013</v>
      </c>
      <c r="I28" s="22">
        <f t="shared" si="0"/>
        <v>0.39</v>
      </c>
      <c r="J28" s="22">
        <f t="shared" si="0"/>
        <v>10.82</v>
      </c>
      <c r="K28" s="22">
        <f t="shared" si="0"/>
        <v>0.48</v>
      </c>
      <c r="L28" s="22">
        <f t="shared" si="0"/>
        <v>471.55399999999997</v>
      </c>
      <c r="M28" s="22">
        <f t="shared" si="0"/>
        <v>617.20500000000004</v>
      </c>
      <c r="N28" s="22">
        <f t="shared" si="0"/>
        <v>118.91</v>
      </c>
      <c r="O28" s="22">
        <f t="shared" si="0"/>
        <v>5.5819999999999999</v>
      </c>
      <c r="Q28" s="34"/>
      <c r="R28" s="32"/>
      <c r="S28" s="34"/>
      <c r="T28" s="32"/>
    </row>
    <row r="29" spans="1:20" ht="18" x14ac:dyDescent="0.35">
      <c r="A29" s="81" t="s">
        <v>21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2"/>
      <c r="Q29" s="34"/>
      <c r="R29" s="32"/>
      <c r="S29" s="34"/>
      <c r="T29" s="32"/>
    </row>
    <row r="30" spans="1:20" ht="18" x14ac:dyDescent="0.35">
      <c r="A30" s="89" t="s">
        <v>271</v>
      </c>
      <c r="B30" s="54" t="s">
        <v>270</v>
      </c>
      <c r="C30" s="81">
        <v>60</v>
      </c>
      <c r="D30" s="82"/>
      <c r="E30" s="24">
        <v>0.68</v>
      </c>
      <c r="F30" s="24">
        <v>3.71</v>
      </c>
      <c r="G30" s="24">
        <v>2.83</v>
      </c>
      <c r="H30" s="24">
        <v>47.46</v>
      </c>
      <c r="I30" s="24">
        <v>0.04</v>
      </c>
      <c r="J30" s="24">
        <v>12.25</v>
      </c>
      <c r="K30" s="24">
        <v>0</v>
      </c>
      <c r="L30" s="24">
        <v>10.55</v>
      </c>
      <c r="M30" s="24">
        <v>19.73</v>
      </c>
      <c r="N30" s="24">
        <v>1067</v>
      </c>
      <c r="O30" s="24">
        <v>0.5</v>
      </c>
      <c r="Q30" s="34"/>
      <c r="R30" s="32"/>
      <c r="S30" s="34"/>
      <c r="T30" s="32"/>
    </row>
    <row r="31" spans="1:20" ht="18" x14ac:dyDescent="0.35">
      <c r="A31" s="91"/>
      <c r="B31" s="55" t="s">
        <v>272</v>
      </c>
      <c r="C31" s="62">
        <v>50.8</v>
      </c>
      <c r="D31" s="7">
        <v>43.2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2"/>
      <c r="S31" s="34"/>
      <c r="T31" s="32"/>
    </row>
    <row r="32" spans="1:20" ht="18" x14ac:dyDescent="0.35">
      <c r="A32" s="91"/>
      <c r="B32" s="55" t="s">
        <v>74</v>
      </c>
      <c r="C32" s="62">
        <v>17.3</v>
      </c>
      <c r="D32" s="7">
        <v>14.5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2"/>
      <c r="S32" s="34"/>
      <c r="T32" s="32"/>
    </row>
    <row r="33" spans="1:20" ht="18" x14ac:dyDescent="0.35">
      <c r="A33" s="90"/>
      <c r="B33" s="55" t="s">
        <v>90</v>
      </c>
      <c r="C33" s="62">
        <v>3.6</v>
      </c>
      <c r="D33" s="7">
        <v>3.6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2"/>
      <c r="S33" s="34"/>
      <c r="T33" s="32"/>
    </row>
    <row r="34" spans="1:20" ht="18" x14ac:dyDescent="0.35">
      <c r="A34" s="89" t="s">
        <v>206</v>
      </c>
      <c r="B34" s="54" t="s">
        <v>34</v>
      </c>
      <c r="C34" s="81">
        <v>200</v>
      </c>
      <c r="D34" s="82"/>
      <c r="E34" s="8">
        <v>1.4</v>
      </c>
      <c r="F34" s="8">
        <v>3.91</v>
      </c>
      <c r="G34" s="8">
        <v>6.79</v>
      </c>
      <c r="H34" s="8">
        <v>67.8</v>
      </c>
      <c r="I34" s="8">
        <v>0.05</v>
      </c>
      <c r="J34" s="8">
        <v>14.77</v>
      </c>
      <c r="K34" s="8">
        <v>0</v>
      </c>
      <c r="L34" s="8">
        <v>34.659999999999997</v>
      </c>
      <c r="M34" s="8">
        <v>38.1</v>
      </c>
      <c r="N34" s="8">
        <v>17.8</v>
      </c>
      <c r="O34" s="8">
        <v>0.64</v>
      </c>
      <c r="Q34" s="34"/>
      <c r="R34" s="32"/>
      <c r="S34" s="34"/>
      <c r="T34" s="32"/>
    </row>
    <row r="35" spans="1:20" x14ac:dyDescent="0.3">
      <c r="A35" s="91"/>
      <c r="B35" s="55" t="s">
        <v>89</v>
      </c>
      <c r="C35" s="62">
        <v>50</v>
      </c>
      <c r="D35" s="7">
        <v>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20" x14ac:dyDescent="0.3">
      <c r="A36" s="91"/>
      <c r="B36" s="55" t="s">
        <v>72</v>
      </c>
      <c r="C36" s="62" t="s">
        <v>184</v>
      </c>
      <c r="D36" s="7">
        <v>24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3">
      <c r="A37" s="91"/>
      <c r="B37" s="55" t="s">
        <v>73</v>
      </c>
      <c r="C37" s="62" t="s">
        <v>185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3">
      <c r="A38" s="91"/>
      <c r="B38" s="55" t="s">
        <v>74</v>
      </c>
      <c r="C38" s="62">
        <v>9.6</v>
      </c>
      <c r="D38" s="7">
        <v>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3">
      <c r="A39" s="91"/>
      <c r="B39" s="55" t="s">
        <v>90</v>
      </c>
      <c r="C39" s="62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3">
      <c r="A40" s="91"/>
      <c r="B40" s="55" t="s">
        <v>102</v>
      </c>
      <c r="C40" s="62">
        <v>32.4</v>
      </c>
      <c r="D40" s="7">
        <v>32.4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3">
      <c r="A41" s="90"/>
      <c r="B41" s="55" t="s">
        <v>136</v>
      </c>
      <c r="C41" s="62">
        <v>0.2</v>
      </c>
      <c r="D41" s="7">
        <v>0.2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3">
      <c r="A42" s="89" t="s">
        <v>207</v>
      </c>
      <c r="B42" s="54" t="s">
        <v>280</v>
      </c>
      <c r="C42" s="81">
        <v>100</v>
      </c>
      <c r="D42" s="82"/>
      <c r="E42" s="8">
        <v>9</v>
      </c>
      <c r="F42" s="8">
        <v>8</v>
      </c>
      <c r="G42" s="8">
        <v>15</v>
      </c>
      <c r="H42" s="8">
        <v>175.4</v>
      </c>
      <c r="I42" s="8">
        <v>7.0000000000000007E-2</v>
      </c>
      <c r="J42" s="8">
        <v>0.34</v>
      </c>
      <c r="K42" s="8">
        <v>21</v>
      </c>
      <c r="L42" s="8">
        <v>42.7</v>
      </c>
      <c r="M42" s="8">
        <v>146.80000000000001</v>
      </c>
      <c r="N42" s="8">
        <v>24</v>
      </c>
      <c r="O42" s="8">
        <v>0.59</v>
      </c>
    </row>
    <row r="43" spans="1:20" x14ac:dyDescent="0.3">
      <c r="A43" s="91"/>
      <c r="B43" s="55" t="s">
        <v>91</v>
      </c>
      <c r="C43" s="62">
        <v>98</v>
      </c>
      <c r="D43" s="7">
        <v>85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3">
      <c r="A44" s="91"/>
      <c r="B44" s="55" t="s">
        <v>118</v>
      </c>
      <c r="C44" s="62">
        <v>13</v>
      </c>
      <c r="D44" s="7">
        <v>13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3">
      <c r="A45" s="91"/>
      <c r="B45" s="55" t="s">
        <v>79</v>
      </c>
      <c r="C45" s="62">
        <v>6.5</v>
      </c>
      <c r="D45" s="7">
        <v>6.5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3">
      <c r="A46" s="91"/>
      <c r="B46" s="55" t="s">
        <v>136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3">
      <c r="A47" s="91"/>
      <c r="B47" s="55" t="s">
        <v>92</v>
      </c>
      <c r="C47" s="62">
        <v>18</v>
      </c>
      <c r="D47" s="7">
        <v>18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3">
      <c r="A48" s="90"/>
      <c r="B48" s="55" t="s">
        <v>90</v>
      </c>
      <c r="C48" s="62">
        <v>6.25</v>
      </c>
      <c r="D48" s="7">
        <v>6.25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89" t="s">
        <v>216</v>
      </c>
      <c r="B49" s="54" t="s">
        <v>35</v>
      </c>
      <c r="C49" s="81">
        <v>150</v>
      </c>
      <c r="D49" s="82"/>
      <c r="E49" s="8">
        <v>3.06</v>
      </c>
      <c r="F49" s="8">
        <v>24</v>
      </c>
      <c r="G49" s="8">
        <v>4</v>
      </c>
      <c r="H49" s="8">
        <v>268</v>
      </c>
      <c r="I49" s="8">
        <v>0.14000000000000001</v>
      </c>
      <c r="J49" s="8">
        <v>18.170000000000002</v>
      </c>
      <c r="K49" s="8">
        <v>25.5</v>
      </c>
      <c r="L49" s="8">
        <v>36.979999999999997</v>
      </c>
      <c r="M49" s="8">
        <v>27.75</v>
      </c>
      <c r="N49" s="8">
        <v>86.6</v>
      </c>
      <c r="O49" s="8">
        <v>0.01</v>
      </c>
    </row>
    <row r="50" spans="1:15" x14ac:dyDescent="0.3">
      <c r="A50" s="91"/>
      <c r="B50" s="55" t="s">
        <v>72</v>
      </c>
      <c r="C50" s="62" t="s">
        <v>186</v>
      </c>
      <c r="D50" s="7">
        <v>128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3">
      <c r="A51" s="91"/>
      <c r="B51" s="55" t="s">
        <v>92</v>
      </c>
      <c r="C51" s="62">
        <v>23.7</v>
      </c>
      <c r="D51" s="7">
        <v>22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3">
      <c r="A52" s="91"/>
      <c r="B52" s="55" t="s">
        <v>67</v>
      </c>
      <c r="C52" s="62">
        <v>5.3</v>
      </c>
      <c r="D52" s="7">
        <v>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3">
      <c r="A53" s="90"/>
      <c r="B53" s="55" t="s">
        <v>136</v>
      </c>
      <c r="C53" s="62">
        <v>0.2</v>
      </c>
      <c r="D53" s="7">
        <v>0.2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3">
      <c r="A54" s="89"/>
      <c r="B54" s="54" t="s">
        <v>137</v>
      </c>
      <c r="C54" s="81">
        <v>200</v>
      </c>
      <c r="D54" s="82"/>
      <c r="E54" s="8">
        <v>1</v>
      </c>
      <c r="F54" s="8">
        <v>0.2</v>
      </c>
      <c r="G54" s="8">
        <v>20.2</v>
      </c>
      <c r="H54" s="8">
        <v>96</v>
      </c>
      <c r="I54" s="8">
        <v>0.02</v>
      </c>
      <c r="J54" s="8">
        <v>4</v>
      </c>
      <c r="K54" s="8">
        <v>0</v>
      </c>
      <c r="L54" s="8">
        <v>14</v>
      </c>
      <c r="M54" s="8">
        <v>14</v>
      </c>
      <c r="N54" s="8">
        <v>8.8000000000000007</v>
      </c>
      <c r="O54" s="8">
        <v>1.8</v>
      </c>
    </row>
    <row r="55" spans="1:15" x14ac:dyDescent="0.3">
      <c r="A55" s="90"/>
      <c r="B55" s="55" t="s">
        <v>36</v>
      </c>
      <c r="C55" s="62">
        <v>200</v>
      </c>
      <c r="D55" s="7">
        <v>200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3">
      <c r="A56" s="31"/>
      <c r="B56" s="54" t="s">
        <v>19</v>
      </c>
      <c r="C56" s="81">
        <v>50</v>
      </c>
      <c r="D56" s="82"/>
      <c r="E56" s="19">
        <v>3.8</v>
      </c>
      <c r="F56" s="24">
        <v>0.45</v>
      </c>
      <c r="G56" s="24">
        <v>24.9</v>
      </c>
      <c r="H56" s="24">
        <v>113.22</v>
      </c>
      <c r="I56" s="24">
        <v>0.08</v>
      </c>
      <c r="J56" s="24">
        <v>0</v>
      </c>
      <c r="K56" s="24">
        <v>0</v>
      </c>
      <c r="L56" s="24">
        <v>13.02</v>
      </c>
      <c r="M56" s="24">
        <v>41.5</v>
      </c>
      <c r="N56" s="24">
        <v>17.53</v>
      </c>
      <c r="O56" s="24">
        <v>0.8</v>
      </c>
    </row>
    <row r="57" spans="1:15" x14ac:dyDescent="0.3">
      <c r="A57" s="31"/>
      <c r="B57" s="54" t="s">
        <v>24</v>
      </c>
      <c r="C57" s="81">
        <v>50</v>
      </c>
      <c r="D57" s="82"/>
      <c r="E57" s="24">
        <v>2.75</v>
      </c>
      <c r="F57" s="24">
        <v>0.5</v>
      </c>
      <c r="G57" s="24">
        <v>17</v>
      </c>
      <c r="H57" s="24">
        <v>85</v>
      </c>
      <c r="I57" s="24">
        <v>0.09</v>
      </c>
      <c r="J57" s="24">
        <v>0</v>
      </c>
      <c r="K57" s="24">
        <v>0</v>
      </c>
      <c r="L57" s="24">
        <v>10.5</v>
      </c>
      <c r="M57" s="24">
        <v>87</v>
      </c>
      <c r="N57" s="24">
        <v>28.5</v>
      </c>
      <c r="O57" s="24">
        <v>1.8</v>
      </c>
    </row>
    <row r="58" spans="1:15" x14ac:dyDescent="0.3">
      <c r="A58" s="31"/>
      <c r="B58" s="54" t="s">
        <v>26</v>
      </c>
      <c r="C58" s="83"/>
      <c r="D58" s="84"/>
      <c r="E58" s="6">
        <f t="shared" ref="E58:O58" si="1">SUM(E30:E57)</f>
        <v>21.69</v>
      </c>
      <c r="F58" s="6">
        <f t="shared" si="1"/>
        <v>40.77000000000001</v>
      </c>
      <c r="G58" s="6">
        <f t="shared" si="1"/>
        <v>90.72</v>
      </c>
      <c r="H58" s="6">
        <f t="shared" si="1"/>
        <v>852.88</v>
      </c>
      <c r="I58" s="6">
        <f t="shared" si="1"/>
        <v>0.4900000000000001</v>
      </c>
      <c r="J58" s="6">
        <f t="shared" si="1"/>
        <v>49.53</v>
      </c>
      <c r="K58" s="6">
        <f t="shared" si="1"/>
        <v>46.5</v>
      </c>
      <c r="L58" s="6">
        <f t="shared" si="1"/>
        <v>162.41</v>
      </c>
      <c r="M58" s="6">
        <f t="shared" si="1"/>
        <v>374.88</v>
      </c>
      <c r="N58" s="6">
        <f t="shared" si="1"/>
        <v>1250.2299999999998</v>
      </c>
      <c r="O58" s="6">
        <f t="shared" si="1"/>
        <v>6.14</v>
      </c>
    </row>
    <row r="59" spans="1:15" x14ac:dyDescent="0.3">
      <c r="A59" s="31"/>
      <c r="B59" s="5" t="s">
        <v>180</v>
      </c>
      <c r="C59" s="85"/>
      <c r="D59" s="86"/>
      <c r="E59" s="40">
        <f t="shared" ref="E59:O59" si="2">SUM(E28+E58)</f>
        <v>67.943999999999988</v>
      </c>
      <c r="F59" s="40">
        <f t="shared" si="2"/>
        <v>72.260000000000005</v>
      </c>
      <c r="G59" s="40">
        <f t="shared" si="2"/>
        <v>230.655</v>
      </c>
      <c r="H59" s="40">
        <f t="shared" si="2"/>
        <v>1733.2830000000001</v>
      </c>
      <c r="I59" s="40">
        <f t="shared" si="2"/>
        <v>0.88000000000000012</v>
      </c>
      <c r="J59" s="40">
        <f t="shared" si="2"/>
        <v>60.35</v>
      </c>
      <c r="K59" s="40">
        <f t="shared" si="2"/>
        <v>46.98</v>
      </c>
      <c r="L59" s="40">
        <f t="shared" si="2"/>
        <v>633.96399999999994</v>
      </c>
      <c r="M59" s="40">
        <f t="shared" si="2"/>
        <v>992.08500000000004</v>
      </c>
      <c r="N59" s="40">
        <f t="shared" si="2"/>
        <v>1369.1399999999999</v>
      </c>
      <c r="O59" s="40">
        <f t="shared" si="2"/>
        <v>11.722</v>
      </c>
    </row>
    <row r="60" spans="1:15" x14ac:dyDescent="0.3">
      <c r="A60" s="31"/>
      <c r="B60" s="87" t="s">
        <v>125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2"/>
    </row>
    <row r="61" spans="1:15" x14ac:dyDescent="0.3">
      <c r="A61" s="31"/>
      <c r="B61" s="54" t="s">
        <v>129</v>
      </c>
      <c r="C61" s="81">
        <v>200</v>
      </c>
      <c r="D61" s="82"/>
      <c r="E61" s="17">
        <v>5.8</v>
      </c>
      <c r="F61" s="17">
        <v>5</v>
      </c>
      <c r="G61" s="17">
        <v>8</v>
      </c>
      <c r="H61" s="17">
        <v>106</v>
      </c>
      <c r="I61" s="17">
        <v>0.08</v>
      </c>
      <c r="J61" s="17">
        <v>0.34</v>
      </c>
      <c r="K61" s="17">
        <v>1.4</v>
      </c>
      <c r="L61" s="17">
        <v>40</v>
      </c>
      <c r="M61" s="17">
        <v>240</v>
      </c>
      <c r="N61" s="17">
        <v>180</v>
      </c>
      <c r="O61" s="17">
        <v>0.2</v>
      </c>
    </row>
    <row r="62" spans="1:15" x14ac:dyDescent="0.3">
      <c r="A62" s="31"/>
      <c r="B62" s="54" t="s">
        <v>130</v>
      </c>
      <c r="C62" s="81">
        <v>25</v>
      </c>
      <c r="D62" s="82"/>
      <c r="E62" s="17">
        <v>0.98</v>
      </c>
      <c r="F62" s="17">
        <v>7.65</v>
      </c>
      <c r="G62" s="17">
        <v>15.63</v>
      </c>
      <c r="H62" s="17">
        <v>135.25</v>
      </c>
      <c r="I62" s="17"/>
      <c r="J62" s="17"/>
      <c r="K62" s="17"/>
      <c r="L62" s="17"/>
      <c r="M62" s="17"/>
      <c r="N62" s="17"/>
      <c r="O62" s="17"/>
    </row>
    <row r="63" spans="1:15" x14ac:dyDescent="0.3">
      <c r="A63" s="31"/>
      <c r="B63" s="54" t="s">
        <v>128</v>
      </c>
      <c r="C63" s="83"/>
      <c r="D63" s="84"/>
      <c r="E63" s="17">
        <f>SUM(E61:E62)</f>
        <v>6.7799999999999994</v>
      </c>
      <c r="F63" s="17">
        <f t="shared" ref="F63:O63" si="3">SUM(F61:F62)</f>
        <v>12.65</v>
      </c>
      <c r="G63" s="17">
        <f t="shared" si="3"/>
        <v>23.630000000000003</v>
      </c>
      <c r="H63" s="17">
        <f t="shared" si="3"/>
        <v>241.25</v>
      </c>
      <c r="I63" s="17">
        <f t="shared" si="3"/>
        <v>0.08</v>
      </c>
      <c r="J63" s="17">
        <f t="shared" si="3"/>
        <v>0.34</v>
      </c>
      <c r="K63" s="17">
        <f t="shared" si="3"/>
        <v>1.4</v>
      </c>
      <c r="L63" s="17">
        <f t="shared" si="3"/>
        <v>40</v>
      </c>
      <c r="M63" s="17">
        <f t="shared" si="3"/>
        <v>240</v>
      </c>
      <c r="N63" s="17">
        <f t="shared" si="3"/>
        <v>180</v>
      </c>
      <c r="O63" s="17">
        <f t="shared" si="3"/>
        <v>0.2</v>
      </c>
    </row>
    <row r="64" spans="1:15" x14ac:dyDescent="0.3">
      <c r="A64" s="31"/>
      <c r="B64" s="54" t="s">
        <v>27</v>
      </c>
      <c r="C64" s="85"/>
      <c r="D64" s="86"/>
      <c r="E64" s="6">
        <f t="shared" ref="E64:O64" si="4">SUM(E28,E58,E63)</f>
        <v>74.72399999999999</v>
      </c>
      <c r="F64" s="40">
        <f t="shared" si="4"/>
        <v>84.910000000000011</v>
      </c>
      <c r="G64" s="40">
        <f t="shared" si="4"/>
        <v>254.285</v>
      </c>
      <c r="H64" s="40">
        <f t="shared" si="4"/>
        <v>1974.5330000000001</v>
      </c>
      <c r="I64" s="40">
        <f t="shared" si="4"/>
        <v>0.96000000000000008</v>
      </c>
      <c r="J64" s="40">
        <f t="shared" si="4"/>
        <v>60.690000000000005</v>
      </c>
      <c r="K64" s="40">
        <f t="shared" si="4"/>
        <v>48.379999999999995</v>
      </c>
      <c r="L64" s="40">
        <f t="shared" si="4"/>
        <v>673.96399999999994</v>
      </c>
      <c r="M64" s="40">
        <f t="shared" si="4"/>
        <v>1232.085</v>
      </c>
      <c r="N64" s="40">
        <f t="shared" si="4"/>
        <v>1549.1399999999999</v>
      </c>
      <c r="O64" s="40">
        <f t="shared" si="4"/>
        <v>11.921999999999999</v>
      </c>
    </row>
  </sheetData>
  <mergeCells count="37">
    <mergeCell ref="C27:D27"/>
    <mergeCell ref="C63:D64"/>
    <mergeCell ref="B60:O60"/>
    <mergeCell ref="C56:D56"/>
    <mergeCell ref="C57:D57"/>
    <mergeCell ref="C28:D28"/>
    <mergeCell ref="C58:D59"/>
    <mergeCell ref="A29:O29"/>
    <mergeCell ref="A30:A33"/>
    <mergeCell ref="A34:A41"/>
    <mergeCell ref="A42:A48"/>
    <mergeCell ref="C62:D62"/>
    <mergeCell ref="A49:A53"/>
    <mergeCell ref="A54:A55"/>
    <mergeCell ref="C30:D30"/>
    <mergeCell ref="C34:D34"/>
    <mergeCell ref="C42:D42"/>
    <mergeCell ref="A20:A23"/>
    <mergeCell ref="C61:D61"/>
    <mergeCell ref="C4:D4"/>
    <mergeCell ref="C7:D7"/>
    <mergeCell ref="C16:D16"/>
    <mergeCell ref="C20:D20"/>
    <mergeCell ref="C24:D24"/>
    <mergeCell ref="C25:D25"/>
    <mergeCell ref="C49:D49"/>
    <mergeCell ref="C54:D54"/>
    <mergeCell ref="A6:O6"/>
    <mergeCell ref="A4:A5"/>
    <mergeCell ref="B4:B5"/>
    <mergeCell ref="E4:G4"/>
    <mergeCell ref="C26:D26"/>
    <mergeCell ref="H4:H5"/>
    <mergeCell ref="I4:K4"/>
    <mergeCell ref="L4:O4"/>
    <mergeCell ref="A7:A15"/>
    <mergeCell ref="A16:A19"/>
  </mergeCells>
  <pageMargins left="0.7" right="0.7" top="0.75" bottom="0.75" header="0.3" footer="0.3"/>
  <pageSetup paperSize="9" scale="6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workbookViewId="0">
      <selection activeCell="A3" sqref="A3"/>
    </sheetView>
  </sheetViews>
  <sheetFormatPr defaultRowHeight="14.4" x14ac:dyDescent="0.3"/>
  <cols>
    <col min="1" max="1" width="14.44140625" customWidth="1"/>
    <col min="2" max="2" width="31.6640625" customWidth="1"/>
    <col min="3" max="3" width="16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 x14ac:dyDescent="0.3">
      <c r="A1" s="66" t="s">
        <v>242</v>
      </c>
      <c r="B1" s="66"/>
    </row>
    <row r="2" spans="1:18" ht="15.6" x14ac:dyDescent="0.3">
      <c r="A2" s="66" t="s">
        <v>243</v>
      </c>
      <c r="B2" s="66"/>
    </row>
    <row r="3" spans="1:18" ht="15.6" x14ac:dyDescent="0.3">
      <c r="A3" s="66" t="s">
        <v>281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3">
      <c r="A5" s="90"/>
      <c r="B5" s="82"/>
      <c r="C5" s="38" t="s">
        <v>178</v>
      </c>
      <c r="D5" s="56" t="s">
        <v>179</v>
      </c>
      <c r="E5" s="6" t="s">
        <v>4</v>
      </c>
      <c r="F5" s="6" t="s">
        <v>5</v>
      </c>
      <c r="G5" s="6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8" ht="18" x14ac:dyDescent="0.35">
      <c r="A7" s="89" t="s">
        <v>208</v>
      </c>
      <c r="B7" s="54" t="s">
        <v>260</v>
      </c>
      <c r="C7" s="81">
        <v>200</v>
      </c>
      <c r="D7" s="82"/>
      <c r="E7" s="8">
        <v>5.97</v>
      </c>
      <c r="F7" s="8">
        <v>5.48</v>
      </c>
      <c r="G7" s="8">
        <v>17.079999999999998</v>
      </c>
      <c r="H7" s="8">
        <v>141.6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8"/>
      <c r="R7" s="49"/>
    </row>
    <row r="8" spans="1:18" ht="18" x14ac:dyDescent="0.35">
      <c r="A8" s="91"/>
      <c r="B8" s="55" t="s">
        <v>78</v>
      </c>
      <c r="C8" s="62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8"/>
      <c r="R8" s="49"/>
    </row>
    <row r="9" spans="1:18" ht="18" x14ac:dyDescent="0.35">
      <c r="A9" s="91"/>
      <c r="B9" s="55" t="s">
        <v>114</v>
      </c>
      <c r="C9" s="62">
        <v>20</v>
      </c>
      <c r="D9" s="7">
        <v>20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8"/>
      <c r="R9" s="49"/>
    </row>
    <row r="10" spans="1:18" ht="18" x14ac:dyDescent="0.35">
      <c r="A10" s="91"/>
      <c r="B10" s="55" t="s">
        <v>108</v>
      </c>
      <c r="C10" s="62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8"/>
      <c r="R10" s="49"/>
    </row>
    <row r="11" spans="1:18" ht="18" x14ac:dyDescent="0.35">
      <c r="A11" s="90"/>
      <c r="B11" s="55" t="s">
        <v>67</v>
      </c>
      <c r="C11" s="62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8"/>
      <c r="R11" s="49"/>
    </row>
    <row r="12" spans="1:18" ht="18" x14ac:dyDescent="0.35">
      <c r="A12" s="89" t="s">
        <v>209</v>
      </c>
      <c r="B12" s="54" t="s">
        <v>30</v>
      </c>
      <c r="C12" s="81">
        <v>10</v>
      </c>
      <c r="D12" s="82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8"/>
      <c r="R12" s="49"/>
    </row>
    <row r="13" spans="1:18" ht="18" x14ac:dyDescent="0.35">
      <c r="A13" s="90"/>
      <c r="B13" s="55" t="s">
        <v>67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8"/>
      <c r="R13" s="49"/>
    </row>
    <row r="14" spans="1:18" ht="18" x14ac:dyDescent="0.35">
      <c r="A14" s="31"/>
      <c r="B14" s="54" t="s">
        <v>19</v>
      </c>
      <c r="C14" s="81">
        <v>50</v>
      </c>
      <c r="D14" s="82"/>
      <c r="E14" s="19">
        <v>3.8</v>
      </c>
      <c r="F14" s="24">
        <v>0.45</v>
      </c>
      <c r="G14" s="24">
        <v>24.9</v>
      </c>
      <c r="H14" s="24">
        <v>113.22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8"/>
      <c r="R14" s="49"/>
    </row>
    <row r="15" spans="1:18" ht="18" x14ac:dyDescent="0.35">
      <c r="A15" s="89" t="s">
        <v>205</v>
      </c>
      <c r="B15" s="57" t="s">
        <v>31</v>
      </c>
      <c r="C15" s="81" t="s">
        <v>38</v>
      </c>
      <c r="D15" s="82"/>
      <c r="E15" s="12">
        <v>0.434</v>
      </c>
      <c r="F15" s="8"/>
      <c r="G15" s="8">
        <v>12.725</v>
      </c>
      <c r="H15" s="8">
        <v>46.033000000000001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8"/>
      <c r="R15" s="49"/>
    </row>
    <row r="16" spans="1:18" ht="18" x14ac:dyDescent="0.35">
      <c r="A16" s="91"/>
      <c r="B16" s="55" t="s">
        <v>87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8"/>
      <c r="R16" s="49"/>
    </row>
    <row r="17" spans="1:18" ht="18" x14ac:dyDescent="0.35">
      <c r="A17" s="91"/>
      <c r="B17" s="55" t="s">
        <v>82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8"/>
      <c r="R17" s="49"/>
    </row>
    <row r="18" spans="1:18" ht="18" x14ac:dyDescent="0.35">
      <c r="A18" s="90"/>
      <c r="B18" s="55" t="s">
        <v>88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8"/>
      <c r="R18" s="49"/>
    </row>
    <row r="19" spans="1:18" ht="18" x14ac:dyDescent="0.35">
      <c r="A19" s="31" t="s">
        <v>265</v>
      </c>
      <c r="B19" s="78" t="s">
        <v>266</v>
      </c>
      <c r="C19" s="79">
        <v>100</v>
      </c>
      <c r="D19" s="79">
        <v>100</v>
      </c>
      <c r="E19" s="79">
        <v>1.5</v>
      </c>
      <c r="F19" s="79">
        <v>0.5</v>
      </c>
      <c r="G19" s="79">
        <v>21</v>
      </c>
      <c r="H19" s="77">
        <v>96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48"/>
      <c r="R19" s="49"/>
    </row>
    <row r="20" spans="1:18" ht="18" x14ac:dyDescent="0.35">
      <c r="A20" s="31"/>
      <c r="B20" s="54" t="s">
        <v>20</v>
      </c>
      <c r="C20" s="81"/>
      <c r="D20" s="82"/>
      <c r="E20" s="6">
        <f t="shared" ref="E20:O20" si="0">SUM(E7:E19)</f>
        <v>11.703999999999999</v>
      </c>
      <c r="F20" s="22">
        <f t="shared" si="0"/>
        <v>14.629999999999999</v>
      </c>
      <c r="G20" s="22">
        <f t="shared" si="0"/>
        <v>75.805000000000007</v>
      </c>
      <c r="H20" s="22">
        <f t="shared" si="0"/>
        <v>471.85300000000001</v>
      </c>
      <c r="I20" s="22">
        <f t="shared" si="0"/>
        <v>0.23399999999999999</v>
      </c>
      <c r="J20" s="22">
        <f t="shared" si="0"/>
        <v>1.6989999999999998</v>
      </c>
      <c r="K20" s="22">
        <f t="shared" si="0"/>
        <v>89.628</v>
      </c>
      <c r="L20" s="22">
        <f t="shared" si="0"/>
        <v>206.22300000000001</v>
      </c>
      <c r="M20" s="22">
        <f t="shared" si="0"/>
        <v>245.23</v>
      </c>
      <c r="N20" s="22">
        <f t="shared" si="0"/>
        <v>76.89</v>
      </c>
      <c r="O20" s="22">
        <f t="shared" si="0"/>
        <v>2.125</v>
      </c>
      <c r="Q20" s="50"/>
      <c r="R20" s="49"/>
    </row>
    <row r="21" spans="1:18" ht="18" x14ac:dyDescent="0.35">
      <c r="A21" s="81" t="s">
        <v>21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2"/>
      <c r="Q21" s="50"/>
      <c r="R21" s="49"/>
    </row>
    <row r="22" spans="1:18" ht="18" x14ac:dyDescent="0.35">
      <c r="A22" s="89" t="s">
        <v>241</v>
      </c>
      <c r="B22" s="54" t="s">
        <v>273</v>
      </c>
      <c r="C22" s="81">
        <v>100</v>
      </c>
      <c r="D22" s="82"/>
      <c r="E22" s="8">
        <v>3.94</v>
      </c>
      <c r="F22" s="8">
        <v>5.48</v>
      </c>
      <c r="G22" s="8">
        <v>9.5500000000000007</v>
      </c>
      <c r="H22" s="8">
        <v>94.4</v>
      </c>
      <c r="I22" s="8">
        <v>0.02</v>
      </c>
      <c r="J22" s="8">
        <v>19.47</v>
      </c>
      <c r="K22" s="8">
        <v>0</v>
      </c>
      <c r="L22" s="8">
        <v>22.42</v>
      </c>
      <c r="M22" s="8">
        <v>9.1</v>
      </c>
      <c r="N22" s="8">
        <v>16.57</v>
      </c>
      <c r="O22" s="8">
        <v>0.31</v>
      </c>
      <c r="Q22" s="50"/>
      <c r="R22" s="51"/>
    </row>
    <row r="23" spans="1:18" ht="18" x14ac:dyDescent="0.35">
      <c r="A23" s="91"/>
      <c r="B23" s="55" t="s">
        <v>72</v>
      </c>
      <c r="C23" s="62">
        <v>60</v>
      </c>
      <c r="D23" s="7">
        <v>45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50"/>
      <c r="R23" s="51"/>
    </row>
    <row r="24" spans="1:18" ht="18" x14ac:dyDescent="0.35">
      <c r="A24" s="91"/>
      <c r="B24" s="55" t="s">
        <v>73</v>
      </c>
      <c r="C24" s="62">
        <v>18</v>
      </c>
      <c r="D24" s="7">
        <v>15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50"/>
      <c r="R24" s="51"/>
    </row>
    <row r="25" spans="1:18" ht="18" x14ac:dyDescent="0.35">
      <c r="A25" s="91"/>
      <c r="B25" s="55" t="s">
        <v>274</v>
      </c>
      <c r="C25" s="62">
        <v>15</v>
      </c>
      <c r="D25" s="7">
        <v>11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50"/>
      <c r="R25" s="51"/>
    </row>
    <row r="26" spans="1:18" ht="18" x14ac:dyDescent="0.35">
      <c r="A26" s="91"/>
      <c r="B26" s="55" t="s">
        <v>275</v>
      </c>
      <c r="C26" s="62">
        <v>5</v>
      </c>
      <c r="D26" s="7">
        <v>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50"/>
      <c r="R26" s="51"/>
    </row>
    <row r="27" spans="1:18" ht="18" x14ac:dyDescent="0.35">
      <c r="A27" s="91"/>
      <c r="B27" s="55" t="s">
        <v>276</v>
      </c>
      <c r="C27" s="62">
        <v>20</v>
      </c>
      <c r="D27" s="7">
        <v>16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0"/>
      <c r="R27" s="51"/>
    </row>
    <row r="28" spans="1:18" x14ac:dyDescent="0.3">
      <c r="A28" s="90"/>
      <c r="B28" s="55" t="s">
        <v>90</v>
      </c>
      <c r="C28" s="62">
        <v>5</v>
      </c>
      <c r="D28" s="7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8" x14ac:dyDescent="0.3">
      <c r="A29" s="89" t="s">
        <v>211</v>
      </c>
      <c r="B29" s="54" t="s">
        <v>39</v>
      </c>
      <c r="C29" s="81">
        <v>200</v>
      </c>
      <c r="D29" s="82"/>
      <c r="E29" s="8">
        <v>4.3899999999999997</v>
      </c>
      <c r="F29" s="8">
        <v>4.22</v>
      </c>
      <c r="G29" s="8">
        <v>13.06</v>
      </c>
      <c r="H29" s="8">
        <v>107.8</v>
      </c>
      <c r="I29" s="8">
        <v>0.18</v>
      </c>
      <c r="J29" s="8">
        <v>4.6500000000000004</v>
      </c>
      <c r="K29" s="8">
        <v>0</v>
      </c>
      <c r="L29" s="8">
        <v>30.46</v>
      </c>
      <c r="M29" s="8">
        <v>69.739999999999995</v>
      </c>
      <c r="N29" s="8">
        <v>28.24</v>
      </c>
      <c r="O29" s="8">
        <v>1.62</v>
      </c>
    </row>
    <row r="30" spans="1:18" x14ac:dyDescent="0.3">
      <c r="A30" s="91"/>
      <c r="B30" s="55" t="s">
        <v>72</v>
      </c>
      <c r="C30" s="62">
        <v>60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3">
      <c r="A31" s="91"/>
      <c r="B31" s="55" t="s">
        <v>93</v>
      </c>
      <c r="C31" s="62">
        <v>16.2</v>
      </c>
      <c r="D31" s="7">
        <v>16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">
      <c r="A32" s="91"/>
      <c r="B32" s="55" t="s">
        <v>73</v>
      </c>
      <c r="C32" s="62" t="s">
        <v>185</v>
      </c>
      <c r="D32" s="7">
        <v>10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91"/>
      <c r="B33" s="55" t="s">
        <v>74</v>
      </c>
      <c r="C33" s="62">
        <v>9.6</v>
      </c>
      <c r="D33" s="7">
        <v>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91"/>
      <c r="B34" s="55" t="s">
        <v>136</v>
      </c>
      <c r="C34" s="62">
        <v>0.2</v>
      </c>
      <c r="D34" s="7">
        <v>0.2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0"/>
      <c r="B35" s="55" t="s">
        <v>67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89" t="s">
        <v>244</v>
      </c>
      <c r="B36" s="54" t="s">
        <v>40</v>
      </c>
      <c r="C36" s="81">
        <v>100</v>
      </c>
      <c r="D36" s="82"/>
      <c r="E36" s="8">
        <v>11.78</v>
      </c>
      <c r="F36" s="8">
        <v>11.6</v>
      </c>
      <c r="G36" s="8">
        <v>3.08</v>
      </c>
      <c r="H36" s="8">
        <v>162.38999999999999</v>
      </c>
      <c r="I36" s="8">
        <v>7.3999999999999996E-2</v>
      </c>
      <c r="J36" s="8">
        <v>9.64</v>
      </c>
      <c r="K36" s="8">
        <v>0.109</v>
      </c>
      <c r="L36" s="8">
        <v>26.094999999999999</v>
      </c>
      <c r="M36" s="8">
        <v>13.619</v>
      </c>
      <c r="N36" s="8">
        <v>16.646000000000001</v>
      </c>
      <c r="O36" s="8">
        <v>1.9279999999999999</v>
      </c>
    </row>
    <row r="37" spans="1:15" x14ac:dyDescent="0.3">
      <c r="A37" s="91"/>
      <c r="B37" s="55" t="s">
        <v>94</v>
      </c>
      <c r="C37" s="62">
        <v>63.3</v>
      </c>
      <c r="D37" s="7">
        <v>62.7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1"/>
      <c r="B38" s="55" t="s">
        <v>30</v>
      </c>
      <c r="C38" s="62">
        <v>1.3</v>
      </c>
      <c r="D38" s="7">
        <v>1.3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91"/>
      <c r="B39" s="55" t="s">
        <v>74</v>
      </c>
      <c r="C39" s="62">
        <v>2.4</v>
      </c>
      <c r="D39" s="7">
        <v>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91"/>
      <c r="B40" s="55" t="s">
        <v>95</v>
      </c>
      <c r="C40" s="62">
        <v>4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91"/>
      <c r="B41" s="55" t="s">
        <v>96</v>
      </c>
      <c r="C41" s="62">
        <v>1.6</v>
      </c>
      <c r="D41" s="7">
        <v>1.3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91"/>
      <c r="B42" s="55" t="s">
        <v>82</v>
      </c>
      <c r="C42" s="62">
        <v>1</v>
      </c>
      <c r="D42" s="7">
        <v>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91"/>
      <c r="B43" s="55" t="s">
        <v>90</v>
      </c>
      <c r="C43" s="62">
        <v>1.3</v>
      </c>
      <c r="D43" s="7">
        <v>1.3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90"/>
      <c r="B44" s="55" t="s">
        <v>136</v>
      </c>
      <c r="C44" s="62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89" t="s">
        <v>201</v>
      </c>
      <c r="B45" s="54" t="s">
        <v>57</v>
      </c>
      <c r="C45" s="81">
        <v>150</v>
      </c>
      <c r="D45" s="82"/>
      <c r="E45" s="24">
        <v>5.52</v>
      </c>
      <c r="F45" s="24">
        <v>4.5199999999999996</v>
      </c>
      <c r="G45" s="24">
        <v>26.45</v>
      </c>
      <c r="H45" s="24">
        <v>168.45</v>
      </c>
      <c r="I45" s="24">
        <v>0.06</v>
      </c>
      <c r="J45" s="24">
        <v>0</v>
      </c>
      <c r="K45" s="24">
        <v>21</v>
      </c>
      <c r="L45" s="24">
        <v>4.8600000000000003</v>
      </c>
      <c r="M45" s="24">
        <v>37.17</v>
      </c>
      <c r="N45" s="24">
        <v>21.12</v>
      </c>
      <c r="O45" s="24">
        <v>1.1100000000000001</v>
      </c>
    </row>
    <row r="46" spans="1:15" x14ac:dyDescent="0.3">
      <c r="A46" s="91"/>
      <c r="B46" s="55" t="s">
        <v>114</v>
      </c>
      <c r="C46" s="62">
        <v>51</v>
      </c>
      <c r="D46" s="7">
        <v>51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91"/>
      <c r="B47" s="55" t="s">
        <v>136</v>
      </c>
      <c r="C47" s="62">
        <v>0.3</v>
      </c>
      <c r="D47" s="7">
        <v>0.3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90"/>
      <c r="B48" s="55" t="s">
        <v>67</v>
      </c>
      <c r="C48" s="62">
        <v>5.3</v>
      </c>
      <c r="D48" s="7">
        <v>5.3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 x14ac:dyDescent="0.3">
      <c r="A49" s="89" t="s">
        <v>202</v>
      </c>
      <c r="B49" s="54" t="s">
        <v>137</v>
      </c>
      <c r="C49" s="81">
        <v>200</v>
      </c>
      <c r="D49" s="82"/>
      <c r="E49" s="77">
        <v>1</v>
      </c>
      <c r="F49" s="77">
        <v>0.2</v>
      </c>
      <c r="G49" s="77">
        <v>20.2</v>
      </c>
      <c r="H49" s="77">
        <v>96</v>
      </c>
      <c r="I49" s="77">
        <v>0.02</v>
      </c>
      <c r="J49" s="77">
        <v>4</v>
      </c>
      <c r="K49" s="77">
        <v>0</v>
      </c>
      <c r="L49" s="77">
        <v>14</v>
      </c>
      <c r="M49" s="77">
        <v>14</v>
      </c>
      <c r="N49" s="77">
        <v>8.8000000000000007</v>
      </c>
      <c r="O49" s="77">
        <v>1.8</v>
      </c>
      <c r="P49" s="77"/>
    </row>
    <row r="50" spans="1:16" x14ac:dyDescent="0.3">
      <c r="A50" s="91"/>
      <c r="B50" s="54" t="s">
        <v>137</v>
      </c>
      <c r="C50" s="81">
        <v>200</v>
      </c>
      <c r="D50" s="82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"/>
    </row>
    <row r="51" spans="1:16" x14ac:dyDescent="0.3">
      <c r="A51" s="90"/>
      <c r="B51" s="55" t="s">
        <v>82</v>
      </c>
      <c r="C51" s="62">
        <v>20</v>
      </c>
      <c r="D51" s="7">
        <v>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 x14ac:dyDescent="0.3">
      <c r="A52" s="31"/>
      <c r="B52" s="54" t="s">
        <v>19</v>
      </c>
      <c r="C52" s="81">
        <v>50</v>
      </c>
      <c r="D52" s="82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6" x14ac:dyDescent="0.3">
      <c r="A53" s="31"/>
      <c r="B53" s="54" t="s">
        <v>24</v>
      </c>
      <c r="C53" s="81">
        <v>50</v>
      </c>
      <c r="D53" s="82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6" x14ac:dyDescent="0.3">
      <c r="A54" s="31"/>
      <c r="B54" s="54" t="s">
        <v>26</v>
      </c>
      <c r="C54" s="83"/>
      <c r="D54" s="84"/>
      <c r="E54" s="6">
        <f t="shared" ref="E54:O54" si="1">SUM(E22:E53)</f>
        <v>33.18</v>
      </c>
      <c r="F54" s="6">
        <f t="shared" si="1"/>
        <v>26.969999999999995</v>
      </c>
      <c r="G54" s="6">
        <f t="shared" si="1"/>
        <v>114.24000000000001</v>
      </c>
      <c r="H54" s="6">
        <f t="shared" si="1"/>
        <v>827.26</v>
      </c>
      <c r="I54" s="6">
        <f t="shared" si="1"/>
        <v>0.52400000000000002</v>
      </c>
      <c r="J54" s="6">
        <f t="shared" si="1"/>
        <v>37.76</v>
      </c>
      <c r="K54" s="6">
        <f t="shared" si="1"/>
        <v>21.109000000000002</v>
      </c>
      <c r="L54" s="6">
        <f t="shared" si="1"/>
        <v>121.35499999999999</v>
      </c>
      <c r="M54" s="6">
        <f t="shared" si="1"/>
        <v>272.12900000000002</v>
      </c>
      <c r="N54" s="6">
        <f t="shared" si="1"/>
        <v>137.40600000000001</v>
      </c>
      <c r="O54" s="6">
        <f t="shared" si="1"/>
        <v>9.3680000000000003</v>
      </c>
    </row>
    <row r="55" spans="1:16" x14ac:dyDescent="0.3">
      <c r="A55" s="31"/>
      <c r="B55" s="5" t="s">
        <v>180</v>
      </c>
      <c r="C55" s="85"/>
      <c r="D55" s="86"/>
      <c r="E55" s="40">
        <f>SUM(E20+E54)</f>
        <v>44.884</v>
      </c>
      <c r="F55" s="40">
        <f t="shared" ref="F55:O55" si="2">SUM(F20+F54)</f>
        <v>41.599999999999994</v>
      </c>
      <c r="G55" s="40">
        <f t="shared" si="2"/>
        <v>190.04500000000002</v>
      </c>
      <c r="H55" s="40">
        <f t="shared" si="2"/>
        <v>1299.1130000000001</v>
      </c>
      <c r="I55" s="40">
        <f t="shared" si="2"/>
        <v>0.75800000000000001</v>
      </c>
      <c r="J55" s="40">
        <f t="shared" si="2"/>
        <v>39.458999999999996</v>
      </c>
      <c r="K55" s="40">
        <f t="shared" si="2"/>
        <v>110.73699999999999</v>
      </c>
      <c r="L55" s="40">
        <f t="shared" si="2"/>
        <v>327.57799999999997</v>
      </c>
      <c r="M55" s="40">
        <f t="shared" si="2"/>
        <v>517.35900000000004</v>
      </c>
      <c r="N55" s="40">
        <f t="shared" si="2"/>
        <v>214.29599999999999</v>
      </c>
      <c r="O55" s="40">
        <f t="shared" si="2"/>
        <v>11.493</v>
      </c>
    </row>
    <row r="56" spans="1:16" x14ac:dyDescent="0.3">
      <c r="A56" s="31"/>
      <c r="B56" s="87" t="s">
        <v>125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2"/>
    </row>
    <row r="57" spans="1:16" x14ac:dyDescent="0.3">
      <c r="A57" s="31"/>
      <c r="B57" s="54" t="s">
        <v>131</v>
      </c>
      <c r="C57" s="81">
        <v>200</v>
      </c>
      <c r="D57" s="82"/>
      <c r="E57" s="17">
        <v>0.8</v>
      </c>
      <c r="F57" s="17">
        <v>0.3</v>
      </c>
      <c r="G57" s="17">
        <v>2.86</v>
      </c>
      <c r="H57" s="17">
        <v>18</v>
      </c>
      <c r="I57" s="17">
        <v>0.01</v>
      </c>
      <c r="J57" s="17">
        <v>0.03</v>
      </c>
      <c r="K57" s="17">
        <v>0.1</v>
      </c>
      <c r="L57" s="17">
        <v>2</v>
      </c>
      <c r="M57" s="17">
        <v>22.4</v>
      </c>
      <c r="N57" s="17">
        <v>17.2</v>
      </c>
      <c r="O57" s="17">
        <v>0.02</v>
      </c>
    </row>
    <row r="58" spans="1:16" x14ac:dyDescent="0.3">
      <c r="A58" s="31"/>
      <c r="B58" s="54" t="s">
        <v>127</v>
      </c>
      <c r="C58" s="81">
        <v>30</v>
      </c>
      <c r="D58" s="82"/>
      <c r="E58" s="17">
        <v>2.25</v>
      </c>
      <c r="F58" s="17">
        <v>2.94</v>
      </c>
      <c r="G58" s="17">
        <v>22.32</v>
      </c>
      <c r="H58" s="17">
        <v>125.1</v>
      </c>
      <c r="I58" s="17">
        <v>0.02</v>
      </c>
      <c r="J58" s="17">
        <v>0.02</v>
      </c>
      <c r="K58" s="17"/>
      <c r="L58" s="17">
        <v>3</v>
      </c>
      <c r="M58" s="17">
        <v>8.6999999999999993</v>
      </c>
      <c r="N58" s="17">
        <v>27</v>
      </c>
      <c r="O58" s="17">
        <v>0.63</v>
      </c>
    </row>
    <row r="59" spans="1:16" x14ac:dyDescent="0.3">
      <c r="A59" s="31"/>
      <c r="B59" s="54" t="s">
        <v>128</v>
      </c>
      <c r="C59" s="83"/>
      <c r="D59" s="84"/>
      <c r="E59" s="17">
        <f>SUM(E57:E58)</f>
        <v>3.05</v>
      </c>
      <c r="F59" s="17">
        <f t="shared" ref="F59:O59" si="3">SUM(F57:F58)</f>
        <v>3.2399999999999998</v>
      </c>
      <c r="G59" s="17">
        <f t="shared" si="3"/>
        <v>25.18</v>
      </c>
      <c r="H59" s="17">
        <f t="shared" si="3"/>
        <v>143.1</v>
      </c>
      <c r="I59" s="17">
        <f t="shared" si="3"/>
        <v>0.03</v>
      </c>
      <c r="J59" s="17">
        <f t="shared" si="3"/>
        <v>0.05</v>
      </c>
      <c r="K59" s="17">
        <f t="shared" si="3"/>
        <v>0.1</v>
      </c>
      <c r="L59" s="17">
        <f t="shared" si="3"/>
        <v>5</v>
      </c>
      <c r="M59" s="17">
        <f t="shared" si="3"/>
        <v>31.099999999999998</v>
      </c>
      <c r="N59" s="17">
        <f t="shared" si="3"/>
        <v>44.2</v>
      </c>
      <c r="O59" s="17">
        <f t="shared" si="3"/>
        <v>0.65</v>
      </c>
    </row>
    <row r="60" spans="1:16" x14ac:dyDescent="0.3">
      <c r="A60" s="31"/>
      <c r="B60" s="54" t="s">
        <v>27</v>
      </c>
      <c r="C60" s="85"/>
      <c r="D60" s="86"/>
      <c r="E60" s="6">
        <f>SUM(E20,E54,E59)</f>
        <v>47.933999999999997</v>
      </c>
      <c r="F60" s="17">
        <f t="shared" ref="F60:O60" si="4">SUM(F20,F54,F59)</f>
        <v>44.839999999999996</v>
      </c>
      <c r="G60" s="17">
        <f t="shared" si="4"/>
        <v>215.22500000000002</v>
      </c>
      <c r="H60" s="17">
        <f t="shared" si="4"/>
        <v>1442.213</v>
      </c>
      <c r="I60" s="17">
        <f t="shared" si="4"/>
        <v>0.78800000000000003</v>
      </c>
      <c r="J60" s="17">
        <f t="shared" si="4"/>
        <v>39.508999999999993</v>
      </c>
      <c r="K60" s="17">
        <f t="shared" si="4"/>
        <v>110.83699999999999</v>
      </c>
      <c r="L60" s="17">
        <f t="shared" si="4"/>
        <v>332.57799999999997</v>
      </c>
      <c r="M60" s="17">
        <f t="shared" si="4"/>
        <v>548.45900000000006</v>
      </c>
      <c r="N60" s="17">
        <f t="shared" si="4"/>
        <v>258.49599999999998</v>
      </c>
      <c r="O60" s="17">
        <f t="shared" si="4"/>
        <v>12.143000000000001</v>
      </c>
    </row>
    <row r="61" spans="1:16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35">
    <mergeCell ref="A45:A48"/>
    <mergeCell ref="A49:A51"/>
    <mergeCell ref="A21:O21"/>
    <mergeCell ref="A22:A28"/>
    <mergeCell ref="A29:A35"/>
    <mergeCell ref="A36:A44"/>
    <mergeCell ref="C45:D45"/>
    <mergeCell ref="C49:D49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59:D60"/>
    <mergeCell ref="C52:D52"/>
    <mergeCell ref="C53:D53"/>
    <mergeCell ref="C54:D55"/>
    <mergeCell ref="C57:D57"/>
    <mergeCell ref="C58:D58"/>
    <mergeCell ref="B56:O56"/>
    <mergeCell ref="C20:D20"/>
    <mergeCell ref="C22:D22"/>
    <mergeCell ref="C29:D29"/>
    <mergeCell ref="C36:D36"/>
    <mergeCell ref="C50:D50"/>
  </mergeCells>
  <pageMargins left="0.7" right="0.7" top="0.75" bottom="0.75" header="0.3" footer="0.3"/>
  <pageSetup paperSize="9" scale="6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workbookViewId="0">
      <selection activeCell="A3" sqref="A3"/>
    </sheetView>
  </sheetViews>
  <sheetFormatPr defaultRowHeight="14.4" x14ac:dyDescent="0.3"/>
  <cols>
    <col min="1" max="1" width="13.88671875" customWidth="1"/>
    <col min="2" max="2" width="25.88671875" customWidth="1"/>
    <col min="3" max="3" width="14.109375" customWidth="1"/>
    <col min="5" max="5" width="14" customWidth="1"/>
    <col min="7" max="7" width="12.88671875" customWidth="1"/>
    <col min="8" max="8" width="13.5546875" customWidth="1"/>
    <col min="9" max="9" width="8.33203125" customWidth="1"/>
    <col min="10" max="10" width="5.88671875" customWidth="1"/>
    <col min="11" max="11" width="7.33203125" customWidth="1"/>
    <col min="12" max="12" width="7.4414062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</cols>
  <sheetData>
    <row r="1" spans="1:18" x14ac:dyDescent="0.3">
      <c r="A1" s="4" t="s">
        <v>245</v>
      </c>
      <c r="B1" s="4"/>
    </row>
    <row r="2" spans="1:18" x14ac:dyDescent="0.3">
      <c r="A2" s="4" t="s">
        <v>246</v>
      </c>
      <c r="B2" s="4"/>
    </row>
    <row r="3" spans="1:18" x14ac:dyDescent="0.3">
      <c r="A3" s="4" t="s">
        <v>281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3">
      <c r="A5" s="90"/>
      <c r="B5" s="82"/>
      <c r="C5" s="38" t="s">
        <v>178</v>
      </c>
      <c r="D5" s="56" t="s">
        <v>179</v>
      </c>
      <c r="E5" s="6" t="s">
        <v>4</v>
      </c>
      <c r="F5" s="6" t="s">
        <v>5</v>
      </c>
      <c r="G5" s="6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8" ht="18" x14ac:dyDescent="0.35">
      <c r="A7" s="89" t="s">
        <v>217</v>
      </c>
      <c r="B7" s="54" t="s">
        <v>50</v>
      </c>
      <c r="C7" s="81" t="s">
        <v>44</v>
      </c>
      <c r="D7" s="82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2"/>
      <c r="R7" s="32"/>
    </row>
    <row r="8" spans="1:18" ht="18" x14ac:dyDescent="0.35">
      <c r="A8" s="91"/>
      <c r="B8" s="55" t="s">
        <v>97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" x14ac:dyDescent="0.35">
      <c r="A9" s="91"/>
      <c r="B9" s="55" t="s">
        <v>78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" x14ac:dyDescent="0.35">
      <c r="A10" s="91"/>
      <c r="B10" s="55" t="s">
        <v>67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" x14ac:dyDescent="0.35">
      <c r="A11" s="90"/>
      <c r="B11" s="55" t="s">
        <v>136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" x14ac:dyDescent="0.35">
      <c r="A12" s="89" t="s">
        <v>198</v>
      </c>
      <c r="B12" s="54" t="s">
        <v>42</v>
      </c>
      <c r="C12" s="81">
        <v>15</v>
      </c>
      <c r="D12" s="82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2"/>
      <c r="R12" s="32"/>
    </row>
    <row r="13" spans="1:18" ht="18" x14ac:dyDescent="0.35">
      <c r="A13" s="90"/>
      <c r="B13" s="55" t="s">
        <v>98</v>
      </c>
      <c r="C13" s="55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" x14ac:dyDescent="0.35">
      <c r="A14" s="89" t="s">
        <v>218</v>
      </c>
      <c r="B14" s="54" t="s">
        <v>43</v>
      </c>
      <c r="C14" s="81">
        <v>200</v>
      </c>
      <c r="D14" s="82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2"/>
      <c r="R14" s="32"/>
    </row>
    <row r="15" spans="1:18" ht="18" x14ac:dyDescent="0.35">
      <c r="A15" s="91"/>
      <c r="B15" s="55" t="s">
        <v>99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" x14ac:dyDescent="0.35">
      <c r="A16" s="91"/>
      <c r="B16" s="55" t="s">
        <v>78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" x14ac:dyDescent="0.35">
      <c r="A17" s="90"/>
      <c r="B17" s="55" t="s">
        <v>82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" x14ac:dyDescent="0.35">
      <c r="A18" s="31"/>
      <c r="B18" s="54" t="s">
        <v>19</v>
      </c>
      <c r="C18" s="81">
        <v>50</v>
      </c>
      <c r="D18" s="82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32"/>
    </row>
    <row r="19" spans="1:18" ht="18" x14ac:dyDescent="0.35">
      <c r="A19" s="31"/>
      <c r="B19" s="54" t="s">
        <v>142</v>
      </c>
      <c r="C19" s="81">
        <v>50</v>
      </c>
      <c r="D19" s="82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32"/>
    </row>
    <row r="20" spans="1:18" ht="18" x14ac:dyDescent="0.35">
      <c r="A20" s="31"/>
      <c r="B20" s="54" t="s">
        <v>20</v>
      </c>
      <c r="C20" s="81"/>
      <c r="D20" s="82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32"/>
    </row>
    <row r="21" spans="1:18" ht="18" x14ac:dyDescent="0.35">
      <c r="A21" s="81" t="s">
        <v>21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2"/>
      <c r="Q21" s="32"/>
      <c r="R21" s="32"/>
    </row>
    <row r="22" spans="1:18" ht="18" x14ac:dyDescent="0.35">
      <c r="A22" s="89" t="s">
        <v>225</v>
      </c>
      <c r="B22" s="54" t="s">
        <v>173</v>
      </c>
      <c r="C22" s="81">
        <v>60</v>
      </c>
      <c r="D22" s="82"/>
      <c r="E22" s="9">
        <v>0.59</v>
      </c>
      <c r="F22" s="9">
        <v>3.69</v>
      </c>
      <c r="G22" s="9">
        <v>2.2400000000000002</v>
      </c>
      <c r="H22" s="9">
        <v>44.52</v>
      </c>
      <c r="I22" s="9">
        <v>0.03</v>
      </c>
      <c r="J22" s="9">
        <v>10.06</v>
      </c>
      <c r="K22" s="9">
        <v>0</v>
      </c>
      <c r="L22" s="9">
        <v>11.21</v>
      </c>
      <c r="M22" s="9">
        <v>20.77</v>
      </c>
      <c r="N22" s="9">
        <v>9.76</v>
      </c>
      <c r="O22" s="9">
        <v>0.65</v>
      </c>
      <c r="Q22" s="32"/>
      <c r="R22" s="32"/>
    </row>
    <row r="23" spans="1:18" ht="18" x14ac:dyDescent="0.35">
      <c r="A23" s="91"/>
      <c r="B23" s="54" t="s">
        <v>169</v>
      </c>
      <c r="C23" s="62">
        <v>33.9</v>
      </c>
      <c r="D23" s="7">
        <v>28.8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Q23" s="32"/>
      <c r="R23" s="32"/>
    </row>
    <row r="24" spans="1:18" ht="18" x14ac:dyDescent="0.35">
      <c r="A24" s="91"/>
      <c r="B24" s="54" t="s">
        <v>174</v>
      </c>
      <c r="C24" s="62">
        <v>26.3</v>
      </c>
      <c r="D24" s="7">
        <v>21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Q24" s="32"/>
      <c r="R24" s="32"/>
    </row>
    <row r="25" spans="1:18" ht="18" x14ac:dyDescent="0.35">
      <c r="A25" s="91"/>
      <c r="B25" s="55" t="s">
        <v>74</v>
      </c>
      <c r="C25" s="62">
        <v>9</v>
      </c>
      <c r="D25" s="7">
        <v>7.6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" x14ac:dyDescent="0.35">
      <c r="A26" s="91"/>
      <c r="B26" s="55" t="s">
        <v>90</v>
      </c>
      <c r="C26" s="62">
        <v>3.6</v>
      </c>
      <c r="D26" s="7">
        <v>3.6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34"/>
    </row>
    <row r="27" spans="1:18" ht="18" x14ac:dyDescent="0.35">
      <c r="A27" s="89" t="s">
        <v>219</v>
      </c>
      <c r="B27" s="54" t="s">
        <v>51</v>
      </c>
      <c r="C27" s="81">
        <v>200</v>
      </c>
      <c r="D27" s="82"/>
      <c r="E27" s="9">
        <v>1.45</v>
      </c>
      <c r="F27" s="9">
        <v>3.93</v>
      </c>
      <c r="G27" s="9">
        <v>100.2</v>
      </c>
      <c r="H27" s="9">
        <v>82</v>
      </c>
      <c r="I27" s="9">
        <v>0.04</v>
      </c>
      <c r="J27" s="9">
        <v>8.23</v>
      </c>
      <c r="K27" s="9">
        <v>0</v>
      </c>
      <c r="L27" s="9">
        <v>35.5</v>
      </c>
      <c r="M27" s="9">
        <v>42.58</v>
      </c>
      <c r="N27" s="9">
        <v>21</v>
      </c>
      <c r="O27" s="9">
        <v>0.95</v>
      </c>
      <c r="Q27" s="34"/>
      <c r="R27" s="34"/>
    </row>
    <row r="28" spans="1:18" ht="18" x14ac:dyDescent="0.35">
      <c r="A28" s="91"/>
      <c r="B28" s="55" t="s">
        <v>100</v>
      </c>
      <c r="C28" s="62" t="s">
        <v>194</v>
      </c>
      <c r="D28" s="7">
        <v>32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" x14ac:dyDescent="0.35">
      <c r="A29" s="91"/>
      <c r="B29" s="55" t="s">
        <v>89</v>
      </c>
      <c r="C29" s="62">
        <v>20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" x14ac:dyDescent="0.35">
      <c r="A30" s="91"/>
      <c r="B30" s="55" t="s">
        <v>72</v>
      </c>
      <c r="C30" s="62" t="s">
        <v>195</v>
      </c>
      <c r="D30" s="7">
        <v>16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x14ac:dyDescent="0.3">
      <c r="A31" s="91"/>
      <c r="B31" s="55" t="s">
        <v>74</v>
      </c>
      <c r="C31" s="62">
        <v>9.6</v>
      </c>
      <c r="D31" s="7">
        <v>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">
      <c r="A32" s="91"/>
      <c r="B32" s="55" t="s">
        <v>95</v>
      </c>
      <c r="C32" s="62">
        <v>6</v>
      </c>
      <c r="D32" s="7">
        <v>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91"/>
      <c r="B33" s="55" t="s">
        <v>67</v>
      </c>
      <c r="C33" s="62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91"/>
      <c r="B34" s="55" t="s">
        <v>82</v>
      </c>
      <c r="C34" s="62">
        <v>4</v>
      </c>
      <c r="D34" s="7">
        <v>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1"/>
      <c r="B35" s="55" t="s">
        <v>101</v>
      </c>
      <c r="C35" s="62">
        <v>3.2</v>
      </c>
      <c r="D35" s="7">
        <v>3.2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91"/>
      <c r="B36" s="55" t="s">
        <v>136</v>
      </c>
      <c r="C36" s="62">
        <v>0.15</v>
      </c>
      <c r="D36" s="7">
        <v>0.15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91"/>
      <c r="B37" s="55" t="s">
        <v>102</v>
      </c>
      <c r="C37" s="62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0"/>
      <c r="B38" s="55" t="s">
        <v>73</v>
      </c>
      <c r="C38" s="62" t="s">
        <v>185</v>
      </c>
      <c r="D38" s="7">
        <v>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9" t="s">
        <v>220</v>
      </c>
      <c r="B39" s="54" t="s">
        <v>46</v>
      </c>
      <c r="C39" s="81">
        <v>230</v>
      </c>
      <c r="D39" s="82"/>
      <c r="E39" s="9">
        <v>21.29</v>
      </c>
      <c r="F39" s="9">
        <v>23.78</v>
      </c>
      <c r="G39" s="9">
        <v>21.79</v>
      </c>
      <c r="H39" s="9">
        <v>387.7</v>
      </c>
      <c r="I39" s="9">
        <v>0.13</v>
      </c>
      <c r="J39" s="9">
        <v>8.8800000000000008</v>
      </c>
      <c r="K39" s="9">
        <v>15</v>
      </c>
      <c r="L39" s="9">
        <v>10.1</v>
      </c>
      <c r="M39" s="9">
        <v>210.63</v>
      </c>
      <c r="N39" s="9">
        <v>55.83</v>
      </c>
      <c r="O39" s="9">
        <v>5.07</v>
      </c>
    </row>
    <row r="40" spans="1:15" x14ac:dyDescent="0.3">
      <c r="A40" s="91"/>
      <c r="B40" s="55" t="s">
        <v>102</v>
      </c>
      <c r="C40" s="7">
        <v>140.6</v>
      </c>
      <c r="D40" s="7">
        <v>103.83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91"/>
      <c r="B41" s="55" t="s">
        <v>72</v>
      </c>
      <c r="C41" s="7">
        <v>174.8</v>
      </c>
      <c r="D41" s="7">
        <v>131.4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91"/>
      <c r="B42" s="55" t="s">
        <v>74</v>
      </c>
      <c r="C42" s="7">
        <v>15.8</v>
      </c>
      <c r="D42" s="7">
        <v>13.14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91"/>
      <c r="B43" s="55" t="s">
        <v>95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91"/>
      <c r="B44" s="55" t="s">
        <v>90</v>
      </c>
      <c r="C44" s="7">
        <v>7.89</v>
      </c>
      <c r="D44" s="7">
        <v>7.89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90"/>
      <c r="B45" s="55" t="s">
        <v>136</v>
      </c>
      <c r="C45" s="7">
        <v>0.2</v>
      </c>
      <c r="D45" s="7">
        <v>0.2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9"/>
      <c r="B46" s="54" t="s">
        <v>139</v>
      </c>
      <c r="C46" s="81">
        <v>200</v>
      </c>
      <c r="D46" s="82"/>
      <c r="E46" s="9">
        <v>0.74</v>
      </c>
      <c r="F46" s="9">
        <v>0</v>
      </c>
      <c r="G46" s="9">
        <v>21.56</v>
      </c>
      <c r="H46" s="9">
        <v>96</v>
      </c>
      <c r="I46" s="9">
        <v>3.2000000000000001E-2</v>
      </c>
      <c r="J46" s="9">
        <v>0.12</v>
      </c>
      <c r="K46" s="9">
        <v>0</v>
      </c>
      <c r="L46" s="9">
        <v>8.8699999999999992</v>
      </c>
      <c r="M46" s="9">
        <v>10.89</v>
      </c>
      <c r="N46" s="9">
        <v>23.4</v>
      </c>
      <c r="O46" s="9">
        <v>0.216</v>
      </c>
    </row>
    <row r="47" spans="1:15" x14ac:dyDescent="0.3">
      <c r="A47" s="90"/>
      <c r="B47" s="55" t="s">
        <v>122</v>
      </c>
      <c r="C47" s="62">
        <v>200</v>
      </c>
      <c r="D47" s="7">
        <v>200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31"/>
      <c r="B48" s="54" t="s">
        <v>19</v>
      </c>
      <c r="C48" s="81">
        <v>50</v>
      </c>
      <c r="D48" s="82"/>
      <c r="E48" s="19">
        <v>3.8</v>
      </c>
      <c r="F48" s="24">
        <v>0.45</v>
      </c>
      <c r="G48" s="24">
        <v>24.9</v>
      </c>
      <c r="H48" s="24">
        <v>113.22</v>
      </c>
      <c r="I48" s="24">
        <v>0.08</v>
      </c>
      <c r="J48" s="24">
        <v>0</v>
      </c>
      <c r="K48" s="24">
        <v>0</v>
      </c>
      <c r="L48" s="24">
        <v>13.02</v>
      </c>
      <c r="M48" s="24">
        <v>41.5</v>
      </c>
      <c r="N48" s="24">
        <v>17.53</v>
      </c>
      <c r="O48" s="24">
        <v>0.8</v>
      </c>
    </row>
    <row r="49" spans="1:16" x14ac:dyDescent="0.3">
      <c r="A49" s="31"/>
      <c r="B49" s="54" t="s">
        <v>24</v>
      </c>
      <c r="C49" s="81">
        <v>50</v>
      </c>
      <c r="D49" s="82"/>
      <c r="E49" s="24">
        <v>2.75</v>
      </c>
      <c r="F49" s="24">
        <v>0.5</v>
      </c>
      <c r="G49" s="24">
        <v>17</v>
      </c>
      <c r="H49" s="24">
        <v>85</v>
      </c>
      <c r="I49" s="24">
        <v>0.09</v>
      </c>
      <c r="J49" s="24">
        <v>0</v>
      </c>
      <c r="K49" s="24">
        <v>0</v>
      </c>
      <c r="L49" s="24">
        <v>10.5</v>
      </c>
      <c r="M49" s="24">
        <v>87</v>
      </c>
      <c r="N49" s="24">
        <v>28.5</v>
      </c>
      <c r="O49" s="24">
        <v>1.8</v>
      </c>
    </row>
    <row r="50" spans="1:16" x14ac:dyDescent="0.3">
      <c r="A50" s="31"/>
      <c r="B50" s="54" t="s">
        <v>26</v>
      </c>
      <c r="C50" s="83"/>
      <c r="D50" s="84"/>
      <c r="E50" s="6">
        <f t="shared" ref="E50:O50" si="1">SUM(E22:E49)</f>
        <v>30.619999999999997</v>
      </c>
      <c r="F50" s="6">
        <f t="shared" si="1"/>
        <v>32.35</v>
      </c>
      <c r="G50" s="6">
        <f t="shared" si="1"/>
        <v>187.69</v>
      </c>
      <c r="H50" s="6">
        <f t="shared" si="1"/>
        <v>808.44</v>
      </c>
      <c r="I50" s="6">
        <f t="shared" si="1"/>
        <v>0.40200000000000002</v>
      </c>
      <c r="J50" s="6">
        <f t="shared" si="1"/>
        <v>27.290000000000003</v>
      </c>
      <c r="K50" s="6">
        <f t="shared" si="1"/>
        <v>15</v>
      </c>
      <c r="L50" s="6">
        <f t="shared" si="1"/>
        <v>89.2</v>
      </c>
      <c r="M50" s="6">
        <f t="shared" si="1"/>
        <v>413.37</v>
      </c>
      <c r="N50" s="6">
        <f t="shared" si="1"/>
        <v>156.02000000000001</v>
      </c>
      <c r="O50" s="6">
        <f t="shared" si="1"/>
        <v>9.4860000000000007</v>
      </c>
    </row>
    <row r="51" spans="1:16" x14ac:dyDescent="0.3">
      <c r="A51" s="31"/>
      <c r="B51" s="5" t="s">
        <v>180</v>
      </c>
      <c r="C51" s="85"/>
      <c r="D51" s="86"/>
      <c r="E51" s="40">
        <f t="shared" ref="E51:O51" si="2">SUM(E20+E50)</f>
        <v>55.036999999999999</v>
      </c>
      <c r="F51" s="40">
        <f t="shared" si="2"/>
        <v>60.953000000000003</v>
      </c>
      <c r="G51" s="40">
        <f t="shared" si="2"/>
        <v>242.82</v>
      </c>
      <c r="H51" s="40">
        <f t="shared" si="2"/>
        <v>1373.45</v>
      </c>
      <c r="I51" s="40">
        <f t="shared" si="2"/>
        <v>0.66400000000000003</v>
      </c>
      <c r="J51" s="40">
        <f t="shared" si="2"/>
        <v>52.792000000000002</v>
      </c>
      <c r="K51" s="40">
        <f t="shared" si="2"/>
        <v>399.012</v>
      </c>
      <c r="L51" s="40">
        <f t="shared" si="2"/>
        <v>429.31699999999995</v>
      </c>
      <c r="M51" s="40">
        <f t="shared" si="2"/>
        <v>865.42499999999995</v>
      </c>
      <c r="N51" s="40">
        <f t="shared" si="2"/>
        <v>228.85000000000002</v>
      </c>
      <c r="O51" s="40">
        <f t="shared" si="2"/>
        <v>13.935</v>
      </c>
    </row>
    <row r="52" spans="1:16" x14ac:dyDescent="0.3">
      <c r="A52" s="81" t="s">
        <v>125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2"/>
    </row>
    <row r="53" spans="1:16" x14ac:dyDescent="0.3">
      <c r="A53" s="89" t="s">
        <v>221</v>
      </c>
      <c r="B53" s="54" t="s">
        <v>134</v>
      </c>
      <c r="C53" s="81">
        <v>200</v>
      </c>
      <c r="D53" s="82"/>
      <c r="E53" s="17">
        <v>1.36</v>
      </c>
      <c r="F53" s="17"/>
      <c r="G53" s="17">
        <v>29.02</v>
      </c>
      <c r="H53" s="17">
        <v>116.19</v>
      </c>
      <c r="I53" s="17"/>
      <c r="J53" s="17"/>
      <c r="K53" s="17"/>
      <c r="L53" s="17">
        <v>9.9</v>
      </c>
      <c r="M53" s="17">
        <v>18.48</v>
      </c>
      <c r="N53" s="17"/>
      <c r="O53" s="17">
        <v>0.03</v>
      </c>
    </row>
    <row r="54" spans="1:16" x14ac:dyDescent="0.3">
      <c r="A54" s="91"/>
      <c r="B54" s="3" t="s">
        <v>112</v>
      </c>
      <c r="C54" s="7">
        <v>24</v>
      </c>
      <c r="D54" s="7">
        <v>24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3">
      <c r="A55" s="90"/>
      <c r="B55" s="3" t="s">
        <v>82</v>
      </c>
      <c r="C55" s="7">
        <v>10</v>
      </c>
      <c r="D55" s="7">
        <v>10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x14ac:dyDescent="0.3">
      <c r="A56" s="31"/>
      <c r="B56" s="54" t="s">
        <v>127</v>
      </c>
      <c r="C56" s="81">
        <v>30</v>
      </c>
      <c r="D56" s="82"/>
      <c r="E56" s="17">
        <v>30</v>
      </c>
      <c r="F56" s="17">
        <v>2.25</v>
      </c>
      <c r="G56" s="17">
        <v>2.94</v>
      </c>
      <c r="H56" s="17">
        <v>22.32</v>
      </c>
      <c r="I56" s="17">
        <v>125.1</v>
      </c>
      <c r="J56" s="17">
        <v>0.02</v>
      </c>
      <c r="K56" s="17">
        <v>0.02</v>
      </c>
      <c r="L56" s="17"/>
      <c r="M56" s="17">
        <v>3</v>
      </c>
      <c r="N56" s="17">
        <v>8.6999999999999993</v>
      </c>
      <c r="O56" s="15">
        <v>0.63</v>
      </c>
      <c r="P56" s="16"/>
    </row>
    <row r="57" spans="1:16" x14ac:dyDescent="0.3">
      <c r="A57" s="31"/>
      <c r="B57" s="54" t="s">
        <v>128</v>
      </c>
      <c r="C57" s="83"/>
      <c r="D57" s="84"/>
      <c r="E57" s="17">
        <f>SUM(E53:E56)</f>
        <v>31.36</v>
      </c>
      <c r="F57" s="17">
        <f t="shared" ref="F57:O57" si="3">SUM(F53:F56)</f>
        <v>2.25</v>
      </c>
      <c r="G57" s="17">
        <f t="shared" si="3"/>
        <v>31.96</v>
      </c>
      <c r="H57" s="17">
        <f t="shared" si="3"/>
        <v>138.51</v>
      </c>
      <c r="I57" s="17">
        <f t="shared" si="3"/>
        <v>125.1</v>
      </c>
      <c r="J57" s="17">
        <f t="shared" si="3"/>
        <v>0.02</v>
      </c>
      <c r="K57" s="17">
        <f t="shared" si="3"/>
        <v>0.02</v>
      </c>
      <c r="L57" s="17">
        <f t="shared" si="3"/>
        <v>9.9</v>
      </c>
      <c r="M57" s="17">
        <f t="shared" si="3"/>
        <v>21.48</v>
      </c>
      <c r="N57" s="17">
        <f t="shared" si="3"/>
        <v>8.6999999999999993</v>
      </c>
      <c r="O57" s="17">
        <f t="shared" si="3"/>
        <v>0.66</v>
      </c>
    </row>
    <row r="58" spans="1:16" x14ac:dyDescent="0.3">
      <c r="A58" s="31"/>
      <c r="B58" s="54" t="s">
        <v>27</v>
      </c>
      <c r="C58" s="85"/>
      <c r="D58" s="86"/>
      <c r="E58" s="6">
        <f t="shared" ref="E58:O58" si="4">SUM(E20,E50,E57)</f>
        <v>86.396999999999991</v>
      </c>
      <c r="F58" s="17">
        <f t="shared" si="4"/>
        <v>63.203000000000003</v>
      </c>
      <c r="G58" s="17">
        <f t="shared" si="4"/>
        <v>274.77999999999997</v>
      </c>
      <c r="H58" s="17">
        <f t="shared" si="4"/>
        <v>1511.96</v>
      </c>
      <c r="I58" s="17">
        <f t="shared" si="4"/>
        <v>125.764</v>
      </c>
      <c r="J58" s="17">
        <f t="shared" si="4"/>
        <v>52.812000000000005</v>
      </c>
      <c r="K58" s="17">
        <f t="shared" si="4"/>
        <v>399.03199999999998</v>
      </c>
      <c r="L58" s="17">
        <f t="shared" si="4"/>
        <v>439.21699999999993</v>
      </c>
      <c r="M58" s="17">
        <f t="shared" si="4"/>
        <v>886.90499999999997</v>
      </c>
      <c r="N58" s="17">
        <f t="shared" si="4"/>
        <v>237.55</v>
      </c>
      <c r="O58" s="17">
        <f t="shared" si="4"/>
        <v>14.595000000000001</v>
      </c>
    </row>
  </sheetData>
  <mergeCells count="34">
    <mergeCell ref="C18:D18"/>
    <mergeCell ref="C19:D19"/>
    <mergeCell ref="C22:D22"/>
    <mergeCell ref="C27:D27"/>
    <mergeCell ref="C39:D39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52:O52"/>
    <mergeCell ref="C20:D20"/>
    <mergeCell ref="C50:D51"/>
    <mergeCell ref="C57:D58"/>
    <mergeCell ref="A21:O21"/>
    <mergeCell ref="A27:A38"/>
    <mergeCell ref="A39:A45"/>
    <mergeCell ref="A46:A47"/>
    <mergeCell ref="C56:D56"/>
    <mergeCell ref="A53:A55"/>
    <mergeCell ref="C46:D46"/>
    <mergeCell ref="C48:D48"/>
    <mergeCell ref="C49:D49"/>
    <mergeCell ref="C53:D53"/>
    <mergeCell ref="A22:A26"/>
  </mergeCells>
  <pageMargins left="0.7" right="0.7" top="0.75" bottom="0.75" header="0.3" footer="0.3"/>
  <pageSetup paperSize="9" scale="7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21" workbookViewId="0">
      <selection activeCell="H43" sqref="H43"/>
    </sheetView>
  </sheetViews>
  <sheetFormatPr defaultRowHeight="14.4" x14ac:dyDescent="0.3"/>
  <cols>
    <col min="1" max="1" width="16.6640625" customWidth="1"/>
    <col min="2" max="2" width="26.33203125" customWidth="1"/>
    <col min="3" max="3" width="18.8867187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5.6640625" customWidth="1"/>
    <col min="9" max="9" width="9.5546875" customWidth="1"/>
    <col min="10" max="10" width="8.5546875" customWidth="1"/>
    <col min="11" max="11" width="7.44140625" customWidth="1"/>
    <col min="12" max="13" width="9.44140625" customWidth="1"/>
    <col min="14" max="14" width="8.88671875" customWidth="1"/>
    <col min="15" max="15" width="9.6640625" customWidth="1"/>
    <col min="17" max="17" width="23.33203125" customWidth="1"/>
    <col min="18" max="18" width="13.33203125" customWidth="1"/>
  </cols>
  <sheetData>
    <row r="1" spans="1:18" ht="15.6" x14ac:dyDescent="0.3">
      <c r="A1" s="67" t="s">
        <v>256</v>
      </c>
      <c r="B1" s="66"/>
    </row>
    <row r="2" spans="1:18" ht="15.6" x14ac:dyDescent="0.3">
      <c r="A2" s="66" t="s">
        <v>247</v>
      </c>
      <c r="B2" s="66"/>
    </row>
    <row r="3" spans="1:18" ht="15.6" x14ac:dyDescent="0.3">
      <c r="A3" s="66" t="s">
        <v>281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ht="18" x14ac:dyDescent="0.35">
      <c r="A5" s="90"/>
      <c r="B5" s="82"/>
      <c r="C5" s="38" t="s">
        <v>178</v>
      </c>
      <c r="D5" s="56" t="s">
        <v>179</v>
      </c>
      <c r="E5" s="5" t="s">
        <v>4</v>
      </c>
      <c r="F5" s="5" t="s">
        <v>5</v>
      </c>
      <c r="G5" s="5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</row>
    <row r="6" spans="1:18" ht="18" x14ac:dyDescent="0.35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Q6" s="32"/>
      <c r="R6" s="32"/>
    </row>
    <row r="7" spans="1:18" ht="18" x14ac:dyDescent="0.35">
      <c r="A7" s="89" t="s">
        <v>259</v>
      </c>
      <c r="B7" s="54" t="s">
        <v>257</v>
      </c>
      <c r="C7" s="81">
        <v>200</v>
      </c>
      <c r="D7" s="82"/>
      <c r="E7" s="74">
        <v>11.17</v>
      </c>
      <c r="F7" s="24">
        <v>10</v>
      </c>
      <c r="G7" s="24">
        <v>32</v>
      </c>
      <c r="H7" s="24">
        <v>264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2"/>
      <c r="R7" s="32"/>
    </row>
    <row r="8" spans="1:18" ht="18" x14ac:dyDescent="0.35">
      <c r="A8" s="91"/>
      <c r="B8" s="55" t="s">
        <v>121</v>
      </c>
      <c r="C8" s="62">
        <v>44</v>
      </c>
      <c r="D8" s="7">
        <v>61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" x14ac:dyDescent="0.35">
      <c r="A9" s="91"/>
      <c r="B9" s="55" t="s">
        <v>67</v>
      </c>
      <c r="C9" s="62">
        <v>5</v>
      </c>
      <c r="D9" s="7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" x14ac:dyDescent="0.35">
      <c r="A10" s="91"/>
      <c r="B10" s="55" t="s">
        <v>258</v>
      </c>
      <c r="C10" s="62">
        <v>20</v>
      </c>
      <c r="D10" s="7">
        <v>20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" x14ac:dyDescent="0.35">
      <c r="A11" s="89"/>
      <c r="B11" s="54" t="s">
        <v>31</v>
      </c>
      <c r="C11" s="81" t="s">
        <v>33</v>
      </c>
      <c r="D11" s="82"/>
      <c r="E11" s="9">
        <v>0.434</v>
      </c>
      <c r="F11" s="9">
        <v>0</v>
      </c>
      <c r="G11" s="9">
        <v>12.725</v>
      </c>
      <c r="H11" s="9">
        <v>46.033000000000001</v>
      </c>
      <c r="I11" s="9">
        <v>0.02</v>
      </c>
      <c r="J11" s="9">
        <v>0.08</v>
      </c>
      <c r="K11" s="9">
        <v>0</v>
      </c>
      <c r="L11" s="9">
        <v>3.0939999999999999</v>
      </c>
      <c r="M11" s="9">
        <v>2.7949999999999999</v>
      </c>
      <c r="N11" s="9">
        <v>0.55000000000000004</v>
      </c>
      <c r="O11" s="9">
        <v>2E-3</v>
      </c>
      <c r="Q11" s="32"/>
      <c r="R11" s="32"/>
    </row>
    <row r="12" spans="1:18" ht="18" x14ac:dyDescent="0.35">
      <c r="A12" s="91"/>
      <c r="B12" s="55" t="s">
        <v>87</v>
      </c>
      <c r="C12" s="62">
        <v>2</v>
      </c>
      <c r="D12" s="7">
        <v>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</row>
    <row r="13" spans="1:18" ht="18" x14ac:dyDescent="0.35">
      <c r="A13" s="91"/>
      <c r="B13" s="55" t="s">
        <v>82</v>
      </c>
      <c r="C13" s="62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" x14ac:dyDescent="0.35">
      <c r="A14" s="90"/>
      <c r="B14" s="55" t="s">
        <v>88</v>
      </c>
      <c r="C14" s="62">
        <v>7</v>
      </c>
      <c r="D14" s="7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</row>
    <row r="15" spans="1:18" ht="18" x14ac:dyDescent="0.35">
      <c r="A15" s="31"/>
      <c r="B15" s="54" t="s">
        <v>19</v>
      </c>
      <c r="C15" s="81">
        <v>50</v>
      </c>
      <c r="D15" s="82"/>
      <c r="E15" s="19">
        <v>3.8</v>
      </c>
      <c r="F15" s="24">
        <v>0.45</v>
      </c>
      <c r="G15" s="24">
        <v>24.9</v>
      </c>
      <c r="H15" s="24">
        <v>113.22</v>
      </c>
      <c r="I15" s="24">
        <v>0.08</v>
      </c>
      <c r="J15" s="24">
        <v>0</v>
      </c>
      <c r="K15" s="24">
        <v>0</v>
      </c>
      <c r="L15" s="24">
        <v>13.02</v>
      </c>
      <c r="M15" s="24">
        <v>41.5</v>
      </c>
      <c r="N15" s="24">
        <v>17.53</v>
      </c>
      <c r="O15" s="24">
        <v>0.8</v>
      </c>
      <c r="Q15" s="32"/>
      <c r="R15" s="32"/>
    </row>
    <row r="16" spans="1:18" ht="18" x14ac:dyDescent="0.35">
      <c r="A16" s="31"/>
      <c r="B16" s="54" t="s">
        <v>30</v>
      </c>
      <c r="C16" s="81">
        <v>10</v>
      </c>
      <c r="D16" s="82"/>
      <c r="E16" s="77">
        <v>0</v>
      </c>
      <c r="F16" s="77">
        <v>8.1999999999999993</v>
      </c>
      <c r="G16" s="77">
        <v>0.1</v>
      </c>
      <c r="H16" s="77">
        <v>75</v>
      </c>
      <c r="I16" s="77">
        <v>0</v>
      </c>
      <c r="J16" s="77">
        <v>0</v>
      </c>
      <c r="K16" s="77">
        <v>59</v>
      </c>
      <c r="L16" s="77">
        <v>1</v>
      </c>
      <c r="M16" s="77">
        <v>2</v>
      </c>
      <c r="N16" s="77">
        <v>0</v>
      </c>
      <c r="O16" s="77">
        <v>0</v>
      </c>
      <c r="Q16" s="32"/>
      <c r="R16" s="32"/>
    </row>
    <row r="17" spans="1:18" ht="18" x14ac:dyDescent="0.35">
      <c r="A17" s="31"/>
      <c r="B17" s="54" t="s">
        <v>124</v>
      </c>
      <c r="C17" s="81">
        <v>100</v>
      </c>
      <c r="D17" s="82"/>
      <c r="E17" s="19">
        <v>0.4</v>
      </c>
      <c r="F17" s="24">
        <v>0.4</v>
      </c>
      <c r="G17" s="24">
        <v>9.8000000000000007</v>
      </c>
      <c r="H17" s="24">
        <v>47</v>
      </c>
      <c r="I17" s="24">
        <v>0.03</v>
      </c>
      <c r="J17" s="24">
        <v>10</v>
      </c>
      <c r="K17" s="24"/>
      <c r="L17" s="24">
        <v>13.05</v>
      </c>
      <c r="M17" s="24">
        <v>11</v>
      </c>
      <c r="N17" s="24">
        <v>9</v>
      </c>
      <c r="O17" s="24">
        <v>2.2000000000000002</v>
      </c>
      <c r="Q17" s="32"/>
      <c r="R17" s="32"/>
    </row>
    <row r="18" spans="1:18" ht="18" x14ac:dyDescent="0.35">
      <c r="A18" s="31"/>
      <c r="B18" s="54" t="s">
        <v>20</v>
      </c>
      <c r="C18" s="54"/>
      <c r="D18" s="6"/>
      <c r="E18" s="6">
        <f>SUM(E7:E16)</f>
        <v>15.404</v>
      </c>
      <c r="F18" s="17">
        <f>SUM(F7:F16)</f>
        <v>18.649999999999999</v>
      </c>
      <c r="G18" s="17">
        <f>SUM(G7:G16)</f>
        <v>69.724999999999994</v>
      </c>
      <c r="H18" s="17">
        <f>SUM(H7:H17)</f>
        <v>545.25300000000004</v>
      </c>
      <c r="I18" s="17">
        <f t="shared" ref="I18:O18" si="0">SUM(I7:I16)</f>
        <v>0.15000000000000002</v>
      </c>
      <c r="J18" s="17">
        <f t="shared" si="0"/>
        <v>0.28000000000000003</v>
      </c>
      <c r="K18" s="17">
        <f t="shared" si="0"/>
        <v>124.26</v>
      </c>
      <c r="L18" s="17">
        <f t="shared" si="0"/>
        <v>121.11399999999999</v>
      </c>
      <c r="M18" s="17">
        <f t="shared" si="0"/>
        <v>78.715000000000003</v>
      </c>
      <c r="N18" s="17">
        <f t="shared" si="0"/>
        <v>309.64999999999998</v>
      </c>
      <c r="O18" s="17">
        <f t="shared" si="0"/>
        <v>1.522</v>
      </c>
      <c r="Q18" s="32"/>
      <c r="R18" s="32"/>
    </row>
    <row r="19" spans="1:18" ht="18" x14ac:dyDescent="0.35">
      <c r="A19" s="81" t="s">
        <v>21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2"/>
      <c r="Q19" s="32"/>
      <c r="R19" s="32"/>
    </row>
    <row r="20" spans="1:18" ht="18" x14ac:dyDescent="0.35">
      <c r="A20" s="89" t="s">
        <v>213</v>
      </c>
      <c r="B20" s="54" t="s">
        <v>47</v>
      </c>
      <c r="C20" s="81">
        <v>60</v>
      </c>
      <c r="D20" s="82"/>
      <c r="E20" s="9">
        <v>0.82</v>
      </c>
      <c r="F20" s="9">
        <v>3.71</v>
      </c>
      <c r="G20" s="9">
        <v>5.0599999999999996</v>
      </c>
      <c r="H20" s="9">
        <v>56.88</v>
      </c>
      <c r="I20" s="9">
        <v>0.04</v>
      </c>
      <c r="J20" s="9">
        <v>6.15</v>
      </c>
      <c r="K20" s="9">
        <v>0</v>
      </c>
      <c r="L20" s="9">
        <v>13.92</v>
      </c>
      <c r="M20" s="9">
        <v>26.98</v>
      </c>
      <c r="N20" s="9">
        <v>12.45</v>
      </c>
      <c r="O20" s="9">
        <v>0.51</v>
      </c>
      <c r="Q20" s="32"/>
      <c r="R20" s="32"/>
    </row>
    <row r="21" spans="1:18" ht="18" x14ac:dyDescent="0.35">
      <c r="A21" s="91"/>
      <c r="B21" s="55" t="s">
        <v>72</v>
      </c>
      <c r="C21" s="62" t="s">
        <v>189</v>
      </c>
      <c r="D21" s="7">
        <v>15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</row>
    <row r="22" spans="1:18" ht="18" x14ac:dyDescent="0.35">
      <c r="A22" s="91"/>
      <c r="B22" s="55" t="s">
        <v>100</v>
      </c>
      <c r="C22" s="62" t="s">
        <v>190</v>
      </c>
      <c r="D22" s="7">
        <v>12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4"/>
      <c r="R22" s="27"/>
    </row>
    <row r="23" spans="1:18" ht="18" x14ac:dyDescent="0.35">
      <c r="A23" s="91"/>
      <c r="B23" s="55" t="s">
        <v>73</v>
      </c>
      <c r="C23" s="62" t="s">
        <v>191</v>
      </c>
      <c r="D23" s="7">
        <v>11.3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4"/>
      <c r="R23" s="27"/>
    </row>
    <row r="24" spans="1:18" ht="18" x14ac:dyDescent="0.35">
      <c r="A24" s="91"/>
      <c r="B24" s="55" t="s">
        <v>103</v>
      </c>
      <c r="C24" s="62">
        <v>15</v>
      </c>
      <c r="D24" s="7">
        <v>12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34"/>
    </row>
    <row r="25" spans="1:18" ht="18" x14ac:dyDescent="0.35">
      <c r="A25" s="91"/>
      <c r="B25" s="55" t="s">
        <v>74</v>
      </c>
      <c r="C25" s="62" t="s">
        <v>192</v>
      </c>
      <c r="D25" s="7">
        <v>10.7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34"/>
    </row>
    <row r="26" spans="1:18" ht="18" x14ac:dyDescent="0.35">
      <c r="A26" s="90"/>
      <c r="B26" s="55" t="s">
        <v>90</v>
      </c>
      <c r="C26" s="62">
        <v>3.6</v>
      </c>
      <c r="D26" s="7">
        <v>3.6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34"/>
    </row>
    <row r="27" spans="1:18" ht="18" x14ac:dyDescent="0.35">
      <c r="A27" s="89" t="s">
        <v>214</v>
      </c>
      <c r="B27" s="54" t="s">
        <v>48</v>
      </c>
      <c r="C27" s="81">
        <v>200</v>
      </c>
      <c r="D27" s="82"/>
      <c r="E27" s="9">
        <v>1.68</v>
      </c>
      <c r="F27" s="9">
        <v>5.98</v>
      </c>
      <c r="G27" s="9">
        <v>9.35</v>
      </c>
      <c r="H27" s="9">
        <v>98.37</v>
      </c>
      <c r="I27" s="9">
        <v>0.11</v>
      </c>
      <c r="J27" s="9">
        <v>6.8</v>
      </c>
      <c r="K27" s="9">
        <v>0</v>
      </c>
      <c r="L27" s="9">
        <v>25.71</v>
      </c>
      <c r="M27" s="9">
        <v>69.47</v>
      </c>
      <c r="N27" s="9">
        <v>43.02</v>
      </c>
      <c r="O27" s="9">
        <v>7.0000000000000007E-2</v>
      </c>
      <c r="Q27" s="34"/>
      <c r="R27" s="34"/>
    </row>
    <row r="28" spans="1:18" ht="18" x14ac:dyDescent="0.35">
      <c r="A28" s="91"/>
      <c r="B28" s="55" t="s">
        <v>89</v>
      </c>
      <c r="C28" s="62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" x14ac:dyDescent="0.35">
      <c r="A29" s="91"/>
      <c r="B29" s="55" t="s">
        <v>72</v>
      </c>
      <c r="C29" s="62" t="s">
        <v>193</v>
      </c>
      <c r="D29" s="7">
        <v>40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" x14ac:dyDescent="0.35">
      <c r="A30" s="91"/>
      <c r="B30" s="55" t="s">
        <v>73</v>
      </c>
      <c r="C30" s="62" t="s">
        <v>185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x14ac:dyDescent="0.3">
      <c r="A31" s="91"/>
      <c r="B31" s="55" t="s">
        <v>74</v>
      </c>
      <c r="C31" s="62">
        <v>9.6</v>
      </c>
      <c r="D31" s="7">
        <v>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">
      <c r="A32" s="91"/>
      <c r="B32" s="55" t="s">
        <v>104</v>
      </c>
      <c r="C32" s="62">
        <v>9.1999999999999993</v>
      </c>
      <c r="D32" s="7">
        <v>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91"/>
      <c r="B33" s="55" t="s">
        <v>136</v>
      </c>
      <c r="C33" s="62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91"/>
      <c r="B34" s="55" t="s">
        <v>102</v>
      </c>
      <c r="C34" s="62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0"/>
      <c r="B35" s="55" t="s">
        <v>90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89" t="s">
        <v>215</v>
      </c>
      <c r="B36" s="54" t="s">
        <v>49</v>
      </c>
      <c r="C36" s="81">
        <v>100</v>
      </c>
      <c r="D36" s="82"/>
      <c r="E36" s="9">
        <v>12.6</v>
      </c>
      <c r="F36" s="9">
        <v>16.850000000000001</v>
      </c>
      <c r="G36" s="9">
        <v>12.97</v>
      </c>
      <c r="H36" s="9">
        <v>254.24</v>
      </c>
      <c r="I36" s="9">
        <v>8.2000000000000003E-2</v>
      </c>
      <c r="J36" s="9">
        <v>0.64600000000000002</v>
      </c>
      <c r="K36" s="9">
        <v>6.0999999999999999E-2</v>
      </c>
      <c r="L36" s="9">
        <v>123.25700000000001</v>
      </c>
      <c r="M36" s="9">
        <v>263.30900000000003</v>
      </c>
      <c r="N36" s="9">
        <v>19.75</v>
      </c>
      <c r="O36" s="9">
        <v>0.95499999999999996</v>
      </c>
    </row>
    <row r="37" spans="1:15" x14ac:dyDescent="0.3">
      <c r="A37" s="91"/>
      <c r="B37" s="55" t="s">
        <v>105</v>
      </c>
      <c r="C37" s="62">
        <v>119.46</v>
      </c>
      <c r="D37" s="7">
        <v>54.66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1"/>
      <c r="B38" s="55" t="s">
        <v>118</v>
      </c>
      <c r="C38" s="62">
        <v>1.6</v>
      </c>
      <c r="D38" s="7">
        <v>14.6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91"/>
      <c r="B39" s="55" t="s">
        <v>78</v>
      </c>
      <c r="C39" s="62">
        <v>17.3</v>
      </c>
      <c r="D39" s="7">
        <v>17.3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91"/>
      <c r="B40" s="55" t="s">
        <v>159</v>
      </c>
      <c r="C40" s="62">
        <v>6.6</v>
      </c>
      <c r="D40" s="7">
        <v>6.6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91"/>
      <c r="B41" s="55" t="s">
        <v>136</v>
      </c>
      <c r="C41" s="62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90"/>
      <c r="B42" s="55" t="s">
        <v>82</v>
      </c>
      <c r="C42" s="62">
        <v>0.15</v>
      </c>
      <c r="D42" s="7">
        <v>0.15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89" t="s">
        <v>216</v>
      </c>
      <c r="B43" s="54" t="s">
        <v>63</v>
      </c>
      <c r="C43" s="81">
        <v>150</v>
      </c>
      <c r="D43" s="82"/>
      <c r="E43" s="24">
        <v>3.06</v>
      </c>
      <c r="F43" s="24">
        <v>4.8</v>
      </c>
      <c r="G43" s="24">
        <v>20.45</v>
      </c>
      <c r="H43" s="24">
        <v>268</v>
      </c>
      <c r="I43" s="24">
        <v>0.14000000000000001</v>
      </c>
      <c r="J43" s="24">
        <v>18.170000000000002</v>
      </c>
      <c r="K43" s="24">
        <v>25.5</v>
      </c>
      <c r="L43" s="24">
        <v>36.979999999999997</v>
      </c>
      <c r="M43" s="24">
        <v>27.75</v>
      </c>
      <c r="N43" s="24">
        <v>86.6</v>
      </c>
      <c r="O43" s="24">
        <v>0.01</v>
      </c>
    </row>
    <row r="44" spans="1:15" x14ac:dyDescent="0.3">
      <c r="A44" s="91"/>
      <c r="B44" s="55" t="s">
        <v>72</v>
      </c>
      <c r="C44" s="62" t="s">
        <v>186</v>
      </c>
      <c r="D44" s="7">
        <v>171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91"/>
      <c r="B45" s="55" t="s">
        <v>78</v>
      </c>
      <c r="C45" s="62">
        <v>23.7</v>
      </c>
      <c r="D45" s="7">
        <v>23.7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91"/>
      <c r="B46" s="55" t="s">
        <v>136</v>
      </c>
      <c r="C46" s="62">
        <v>0.15</v>
      </c>
      <c r="D46" s="7">
        <v>0.15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90"/>
      <c r="B47" s="55" t="s">
        <v>268</v>
      </c>
      <c r="C47" s="62">
        <v>33.299999999999997</v>
      </c>
      <c r="D47" s="7">
        <v>33.299999999999997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28.2" x14ac:dyDescent="0.3">
      <c r="A48" s="89" t="s">
        <v>202</v>
      </c>
      <c r="B48" s="58" t="s">
        <v>138</v>
      </c>
      <c r="C48" s="81">
        <v>200</v>
      </c>
      <c r="D48" s="82"/>
      <c r="E48" s="9">
        <v>0.04</v>
      </c>
      <c r="F48" s="9">
        <v>0</v>
      </c>
      <c r="G48" s="9">
        <v>24.76</v>
      </c>
      <c r="H48" s="9">
        <v>94.2</v>
      </c>
      <c r="I48" s="9">
        <v>0.01</v>
      </c>
      <c r="J48" s="9">
        <v>0.16800000000000001</v>
      </c>
      <c r="K48" s="9">
        <v>0</v>
      </c>
      <c r="L48" s="9">
        <v>6.4</v>
      </c>
      <c r="M48" s="9">
        <v>3.6</v>
      </c>
      <c r="N48" s="9">
        <v>0</v>
      </c>
      <c r="O48" s="9">
        <v>0.18</v>
      </c>
    </row>
    <row r="49" spans="1:15" x14ac:dyDescent="0.3">
      <c r="A49" s="91"/>
      <c r="B49" s="55" t="s">
        <v>80</v>
      </c>
      <c r="C49" s="62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90"/>
      <c r="B50" s="55" t="s">
        <v>82</v>
      </c>
      <c r="C50" s="62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3">
      <c r="A51" s="31"/>
      <c r="B51" s="54" t="s">
        <v>19</v>
      </c>
      <c r="C51" s="81">
        <v>50</v>
      </c>
      <c r="D51" s="82"/>
      <c r="E51" s="19">
        <v>3.8</v>
      </c>
      <c r="F51" s="24">
        <v>0.45</v>
      </c>
      <c r="G51" s="24">
        <v>24.9</v>
      </c>
      <c r="H51" s="24">
        <v>113.22</v>
      </c>
      <c r="I51" s="24">
        <v>0.08</v>
      </c>
      <c r="J51" s="24">
        <v>0</v>
      </c>
      <c r="K51" s="24">
        <v>0</v>
      </c>
      <c r="L51" s="24">
        <v>13.02</v>
      </c>
      <c r="M51" s="24">
        <v>41.5</v>
      </c>
      <c r="N51" s="24">
        <v>17.53</v>
      </c>
      <c r="O51" s="24">
        <v>0.8</v>
      </c>
    </row>
    <row r="52" spans="1:15" x14ac:dyDescent="0.3">
      <c r="A52" s="31"/>
      <c r="B52" s="54" t="s">
        <v>24</v>
      </c>
      <c r="C52" s="81">
        <v>50</v>
      </c>
      <c r="D52" s="82"/>
      <c r="E52" s="24">
        <v>2.75</v>
      </c>
      <c r="F52" s="24">
        <v>0.5</v>
      </c>
      <c r="G52" s="24">
        <v>17</v>
      </c>
      <c r="H52" s="24">
        <v>85</v>
      </c>
      <c r="I52" s="24">
        <v>0.09</v>
      </c>
      <c r="J52" s="24">
        <v>0</v>
      </c>
      <c r="K52" s="24">
        <v>0</v>
      </c>
      <c r="L52" s="24">
        <v>10.5</v>
      </c>
      <c r="M52" s="24">
        <v>87</v>
      </c>
      <c r="N52" s="24">
        <v>28.5</v>
      </c>
      <c r="O52" s="24">
        <v>1.8</v>
      </c>
    </row>
    <row r="53" spans="1:15" x14ac:dyDescent="0.3">
      <c r="A53" s="31"/>
      <c r="B53" s="54" t="s">
        <v>26</v>
      </c>
      <c r="C53" s="83"/>
      <c r="D53" s="84"/>
      <c r="E53" s="6">
        <f t="shared" ref="E53:O53" si="1">SUM(E20:E52)</f>
        <v>24.75</v>
      </c>
      <c r="F53" s="6">
        <f t="shared" si="1"/>
        <v>32.290000000000006</v>
      </c>
      <c r="G53" s="6">
        <f t="shared" si="1"/>
        <v>114.49000000000001</v>
      </c>
      <c r="H53" s="6">
        <f t="shared" si="1"/>
        <v>969.91000000000008</v>
      </c>
      <c r="I53" s="6">
        <f t="shared" si="1"/>
        <v>0.55200000000000005</v>
      </c>
      <c r="J53" s="6">
        <f t="shared" si="1"/>
        <v>31.934000000000001</v>
      </c>
      <c r="K53" s="6">
        <f t="shared" si="1"/>
        <v>25.561</v>
      </c>
      <c r="L53" s="6">
        <f t="shared" si="1"/>
        <v>229.78700000000001</v>
      </c>
      <c r="M53" s="6">
        <f t="shared" si="1"/>
        <v>519.60900000000004</v>
      </c>
      <c r="N53" s="6">
        <f t="shared" si="1"/>
        <v>207.85</v>
      </c>
      <c r="O53" s="6">
        <f t="shared" si="1"/>
        <v>4.3250000000000002</v>
      </c>
    </row>
    <row r="54" spans="1:15" x14ac:dyDescent="0.3">
      <c r="A54" s="31"/>
      <c r="B54" s="5" t="s">
        <v>180</v>
      </c>
      <c r="C54" s="85"/>
      <c r="D54" s="86"/>
      <c r="E54" s="40">
        <f t="shared" ref="E54:O54" si="2">SUM(E18+E53)</f>
        <v>40.153999999999996</v>
      </c>
      <c r="F54" s="40">
        <f t="shared" si="2"/>
        <v>50.940000000000005</v>
      </c>
      <c r="G54" s="40">
        <f t="shared" si="2"/>
        <v>184.215</v>
      </c>
      <c r="H54" s="40">
        <f t="shared" si="2"/>
        <v>1515.163</v>
      </c>
      <c r="I54" s="40">
        <f t="shared" si="2"/>
        <v>0.70200000000000007</v>
      </c>
      <c r="J54" s="40">
        <f t="shared" si="2"/>
        <v>32.213999999999999</v>
      </c>
      <c r="K54" s="40">
        <f t="shared" si="2"/>
        <v>149.821</v>
      </c>
      <c r="L54" s="40">
        <f t="shared" si="2"/>
        <v>350.90100000000001</v>
      </c>
      <c r="M54" s="40">
        <f t="shared" si="2"/>
        <v>598.32400000000007</v>
      </c>
      <c r="N54" s="40">
        <f t="shared" si="2"/>
        <v>517.5</v>
      </c>
      <c r="O54" s="40">
        <f t="shared" si="2"/>
        <v>5.8470000000000004</v>
      </c>
    </row>
    <row r="55" spans="1:15" x14ac:dyDescent="0.3">
      <c r="A55" s="81" t="s">
        <v>125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2"/>
    </row>
    <row r="56" spans="1:15" x14ac:dyDescent="0.3">
      <c r="A56" s="31"/>
      <c r="B56" s="54" t="s">
        <v>126</v>
      </c>
      <c r="C56" s="81">
        <v>200</v>
      </c>
      <c r="D56" s="82"/>
      <c r="E56" s="17">
        <v>1</v>
      </c>
      <c r="F56" s="17">
        <v>0.01</v>
      </c>
      <c r="G56" s="17">
        <v>29.7</v>
      </c>
      <c r="H56" s="17">
        <v>128</v>
      </c>
      <c r="I56" s="17">
        <v>0.6</v>
      </c>
      <c r="J56" s="17">
        <v>0.06</v>
      </c>
      <c r="K56" s="17">
        <v>46</v>
      </c>
      <c r="L56" s="17"/>
      <c r="M56" s="17">
        <v>23</v>
      </c>
      <c r="N56" s="17">
        <v>23</v>
      </c>
      <c r="O56" s="17">
        <v>0.5</v>
      </c>
    </row>
    <row r="57" spans="1:15" x14ac:dyDescent="0.3">
      <c r="A57" s="31"/>
      <c r="B57" s="54" t="s">
        <v>130</v>
      </c>
      <c r="C57" s="81">
        <v>25</v>
      </c>
      <c r="D57" s="82"/>
      <c r="E57" s="17">
        <v>0.98</v>
      </c>
      <c r="F57" s="17">
        <v>7.65</v>
      </c>
      <c r="G57" s="17">
        <v>15.63</v>
      </c>
      <c r="H57" s="17">
        <v>135.25</v>
      </c>
      <c r="I57" s="17"/>
      <c r="J57" s="17"/>
      <c r="K57" s="17"/>
      <c r="L57" s="17"/>
      <c r="M57" s="17"/>
      <c r="N57" s="17"/>
      <c r="O57" s="17"/>
    </row>
    <row r="58" spans="1:15" x14ac:dyDescent="0.3">
      <c r="A58" s="31"/>
      <c r="B58" s="54" t="s">
        <v>128</v>
      </c>
      <c r="C58" s="83"/>
      <c r="D58" s="84"/>
      <c r="E58" s="17">
        <f>SUM(E56:E57)</f>
        <v>1.98</v>
      </c>
      <c r="F58" s="17">
        <f t="shared" ref="F58:O58" si="3">SUM(F56:F57)</f>
        <v>7.66</v>
      </c>
      <c r="G58" s="17">
        <f t="shared" si="3"/>
        <v>45.33</v>
      </c>
      <c r="H58" s="17">
        <f t="shared" si="3"/>
        <v>263.25</v>
      </c>
      <c r="I58" s="17">
        <f t="shared" si="3"/>
        <v>0.6</v>
      </c>
      <c r="J58" s="17">
        <f t="shared" si="3"/>
        <v>0.06</v>
      </c>
      <c r="K58" s="17">
        <f t="shared" si="3"/>
        <v>46</v>
      </c>
      <c r="L58" s="17">
        <f t="shared" si="3"/>
        <v>0</v>
      </c>
      <c r="M58" s="17">
        <f t="shared" si="3"/>
        <v>23</v>
      </c>
      <c r="N58" s="17">
        <f t="shared" si="3"/>
        <v>23</v>
      </c>
      <c r="O58" s="17">
        <f t="shared" si="3"/>
        <v>0.5</v>
      </c>
    </row>
    <row r="59" spans="1:15" x14ac:dyDescent="0.3">
      <c r="A59" s="31"/>
      <c r="B59" s="54" t="s">
        <v>27</v>
      </c>
      <c r="C59" s="85"/>
      <c r="D59" s="86"/>
      <c r="E59" s="6">
        <f t="shared" ref="E59:O59" si="4">SUM(E18,E53,E58)</f>
        <v>42.133999999999993</v>
      </c>
      <c r="F59" s="17">
        <f t="shared" si="4"/>
        <v>58.600000000000009</v>
      </c>
      <c r="G59" s="17">
        <f t="shared" si="4"/>
        <v>229.54500000000002</v>
      </c>
      <c r="H59" s="17">
        <f t="shared" si="4"/>
        <v>1778.413</v>
      </c>
      <c r="I59" s="17">
        <f t="shared" si="4"/>
        <v>1.302</v>
      </c>
      <c r="J59" s="17">
        <f t="shared" si="4"/>
        <v>32.274000000000001</v>
      </c>
      <c r="K59" s="17">
        <f t="shared" si="4"/>
        <v>195.821</v>
      </c>
      <c r="L59" s="17">
        <f t="shared" si="4"/>
        <v>350.90100000000001</v>
      </c>
      <c r="M59" s="17">
        <f t="shared" si="4"/>
        <v>621.32400000000007</v>
      </c>
      <c r="N59" s="17">
        <f t="shared" si="4"/>
        <v>540.5</v>
      </c>
      <c r="O59" s="17">
        <f t="shared" si="4"/>
        <v>6.3470000000000004</v>
      </c>
    </row>
  </sheetData>
  <mergeCells count="33">
    <mergeCell ref="C52:D52"/>
    <mergeCell ref="H4:H5"/>
    <mergeCell ref="I4:K4"/>
    <mergeCell ref="C53:D54"/>
    <mergeCell ref="C57:D57"/>
    <mergeCell ref="A55:O55"/>
    <mergeCell ref="C20:D20"/>
    <mergeCell ref="C27:D27"/>
    <mergeCell ref="C36:D36"/>
    <mergeCell ref="C43:D43"/>
    <mergeCell ref="C48:D48"/>
    <mergeCell ref="C51:D51"/>
    <mergeCell ref="A20:A26"/>
    <mergeCell ref="A27:A35"/>
    <mergeCell ref="A36:A42"/>
    <mergeCell ref="A43:A47"/>
    <mergeCell ref="A48:A50"/>
    <mergeCell ref="L4:O4"/>
    <mergeCell ref="C56:D56"/>
    <mergeCell ref="C58:D59"/>
    <mergeCell ref="A4:A5"/>
    <mergeCell ref="A6:O6"/>
    <mergeCell ref="A7:A10"/>
    <mergeCell ref="A11:A14"/>
    <mergeCell ref="A19:O19"/>
    <mergeCell ref="C4:D4"/>
    <mergeCell ref="C7:D7"/>
    <mergeCell ref="C11:D11"/>
    <mergeCell ref="C15:D15"/>
    <mergeCell ref="C16:D16"/>
    <mergeCell ref="C17:D17"/>
    <mergeCell ref="B4:B5"/>
    <mergeCell ref="E4:G4"/>
  </mergeCells>
  <pageMargins left="0.7" right="0.7" top="0.75" bottom="0.75" header="0.3" footer="0.3"/>
  <pageSetup paperSize="9" scale="6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workbookViewId="0">
      <selection activeCell="A3" sqref="A3"/>
    </sheetView>
  </sheetViews>
  <sheetFormatPr defaultRowHeight="14.4" x14ac:dyDescent="0.3"/>
  <cols>
    <col min="1" max="1" width="14.109375" customWidth="1"/>
    <col min="2" max="2" width="32.5546875" customWidth="1"/>
    <col min="3" max="3" width="13.66406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 x14ac:dyDescent="0.3">
      <c r="A1" s="67" t="s">
        <v>255</v>
      </c>
      <c r="B1" s="66"/>
    </row>
    <row r="2" spans="1:18" ht="15.6" x14ac:dyDescent="0.3">
      <c r="A2" s="66" t="s">
        <v>236</v>
      </c>
      <c r="B2" s="66"/>
    </row>
    <row r="3" spans="1:18" ht="15.6" x14ac:dyDescent="0.3">
      <c r="A3" s="66" t="s">
        <v>281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3">
      <c r="A5" s="90"/>
      <c r="B5" s="82"/>
      <c r="C5" s="38" t="s">
        <v>178</v>
      </c>
      <c r="D5" s="56" t="s">
        <v>179</v>
      </c>
      <c r="E5" s="5" t="s">
        <v>4</v>
      </c>
      <c r="F5" s="5" t="s">
        <v>5</v>
      </c>
      <c r="G5" s="5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" x14ac:dyDescent="0.35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Q6" s="32"/>
      <c r="R6" s="32"/>
    </row>
    <row r="7" spans="1:18" ht="18" x14ac:dyDescent="0.35">
      <c r="A7" s="89" t="s">
        <v>248</v>
      </c>
      <c r="B7" s="54" t="s">
        <v>52</v>
      </c>
      <c r="C7" s="81" t="s">
        <v>29</v>
      </c>
      <c r="D7" s="82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2"/>
      <c r="R7" s="32"/>
    </row>
    <row r="8" spans="1:18" ht="18" x14ac:dyDescent="0.35">
      <c r="A8" s="91"/>
      <c r="B8" s="55" t="s">
        <v>106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" x14ac:dyDescent="0.35">
      <c r="A9" s="91"/>
      <c r="B9" s="55" t="s">
        <v>78</v>
      </c>
      <c r="C9" s="62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" x14ac:dyDescent="0.35">
      <c r="A10" s="91"/>
      <c r="B10" s="55" t="s">
        <v>82</v>
      </c>
      <c r="C10" s="62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" x14ac:dyDescent="0.35">
      <c r="A11" s="90"/>
      <c r="B11" s="55" t="s">
        <v>67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" x14ac:dyDescent="0.35">
      <c r="A12" s="89" t="s">
        <v>209</v>
      </c>
      <c r="B12" s="54" t="s">
        <v>30</v>
      </c>
      <c r="C12" s="81">
        <v>10</v>
      </c>
      <c r="D12" s="82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2"/>
      <c r="R12" s="32"/>
    </row>
    <row r="13" spans="1:18" ht="18" x14ac:dyDescent="0.35">
      <c r="A13" s="90"/>
      <c r="B13" s="55" t="s">
        <v>67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" x14ac:dyDescent="0.35">
      <c r="A14" s="89" t="s">
        <v>203</v>
      </c>
      <c r="B14" s="54" t="s">
        <v>53</v>
      </c>
      <c r="C14" s="81">
        <v>40</v>
      </c>
      <c r="D14" s="82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2"/>
      <c r="R14" s="32"/>
    </row>
    <row r="15" spans="1:18" ht="18" x14ac:dyDescent="0.35">
      <c r="A15" s="90"/>
      <c r="B15" s="55" t="s">
        <v>163</v>
      </c>
      <c r="C15" s="62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" x14ac:dyDescent="0.35">
      <c r="A16" s="89" t="s">
        <v>222</v>
      </c>
      <c r="B16" s="59" t="s">
        <v>54</v>
      </c>
      <c r="C16" s="81">
        <v>200</v>
      </c>
      <c r="D16" s="82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2"/>
      <c r="R16" s="32"/>
    </row>
    <row r="17" spans="1:18" ht="18" x14ac:dyDescent="0.35">
      <c r="A17" s="91"/>
      <c r="B17" s="55" t="s">
        <v>69</v>
      </c>
      <c r="C17" s="62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" x14ac:dyDescent="0.35">
      <c r="A18" s="91"/>
      <c r="B18" s="55" t="s">
        <v>78</v>
      </c>
      <c r="C18" s="62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" x14ac:dyDescent="0.35">
      <c r="A19" s="90"/>
      <c r="B19" s="55" t="s">
        <v>82</v>
      </c>
      <c r="C19" s="62">
        <v>20</v>
      </c>
      <c r="D19" s="7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</row>
    <row r="20" spans="1:18" ht="18" x14ac:dyDescent="0.35">
      <c r="A20" s="31"/>
      <c r="B20" s="54" t="s">
        <v>19</v>
      </c>
      <c r="C20" s="81">
        <v>50</v>
      </c>
      <c r="D20" s="82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2"/>
      <c r="R20" s="32"/>
    </row>
    <row r="21" spans="1:18" ht="18" x14ac:dyDescent="0.35">
      <c r="A21" s="89" t="s">
        <v>210</v>
      </c>
      <c r="B21" s="54" t="s">
        <v>45</v>
      </c>
      <c r="C21" s="81">
        <v>60</v>
      </c>
      <c r="D21" s="82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2"/>
      <c r="R21" s="32"/>
    </row>
    <row r="22" spans="1:18" ht="18" x14ac:dyDescent="0.35">
      <c r="A22" s="91"/>
      <c r="B22" s="55" t="s">
        <v>73</v>
      </c>
      <c r="C22" s="62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</row>
    <row r="23" spans="1:18" ht="18" x14ac:dyDescent="0.35">
      <c r="A23" s="91"/>
      <c r="B23" s="55" t="s">
        <v>162</v>
      </c>
      <c r="C23" s="62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" x14ac:dyDescent="0.35">
      <c r="A24" s="90"/>
      <c r="B24" s="55" t="s">
        <v>82</v>
      </c>
      <c r="C24" s="62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" x14ac:dyDescent="0.35">
      <c r="A25" s="31"/>
      <c r="B25" s="54" t="s">
        <v>20</v>
      </c>
      <c r="C25" s="81"/>
      <c r="D25" s="82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2"/>
      <c r="R25" s="32"/>
    </row>
    <row r="26" spans="1:18" ht="18" x14ac:dyDescent="0.35">
      <c r="A26" s="31"/>
      <c r="B26" s="87" t="s">
        <v>21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2"/>
      <c r="Q26" s="32"/>
      <c r="R26" s="32"/>
    </row>
    <row r="27" spans="1:18" ht="18" x14ac:dyDescent="0.35">
      <c r="A27" s="89"/>
      <c r="B27" s="54" t="s">
        <v>55</v>
      </c>
      <c r="C27" s="81">
        <v>60</v>
      </c>
      <c r="D27" s="82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2"/>
      <c r="R27" s="32"/>
    </row>
    <row r="28" spans="1:18" ht="18" x14ac:dyDescent="0.35">
      <c r="A28" s="90"/>
      <c r="B28" s="55" t="s">
        <v>123</v>
      </c>
      <c r="C28" s="62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2"/>
    </row>
    <row r="29" spans="1:18" ht="18" x14ac:dyDescent="0.35">
      <c r="A29" s="89" t="s">
        <v>249</v>
      </c>
      <c r="B29" s="54" t="s">
        <v>164</v>
      </c>
      <c r="C29" s="81">
        <v>200</v>
      </c>
      <c r="D29" s="82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4"/>
      <c r="R29" s="34"/>
    </row>
    <row r="30" spans="1:18" ht="18" x14ac:dyDescent="0.35">
      <c r="A30" s="91"/>
      <c r="B30" s="55" t="s">
        <v>165</v>
      </c>
      <c r="C30" s="62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" x14ac:dyDescent="0.35">
      <c r="A31" s="91"/>
      <c r="B31" s="55" t="s">
        <v>72</v>
      </c>
      <c r="C31" s="62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4"/>
    </row>
    <row r="32" spans="1:18" ht="18" x14ac:dyDescent="0.35">
      <c r="A32" s="91"/>
      <c r="B32" s="55" t="s">
        <v>74</v>
      </c>
      <c r="C32" s="62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" x14ac:dyDescent="0.35">
      <c r="A33" s="91"/>
      <c r="B33" s="55" t="s">
        <v>67</v>
      </c>
      <c r="C33" s="62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" x14ac:dyDescent="0.35">
      <c r="A34" s="91"/>
      <c r="B34" s="55" t="s">
        <v>166</v>
      </c>
      <c r="C34" s="62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 x14ac:dyDescent="0.3">
      <c r="A35" s="90"/>
      <c r="B35" s="55" t="s">
        <v>136</v>
      </c>
      <c r="C35" s="62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3">
      <c r="A36" s="89" t="s">
        <v>223</v>
      </c>
      <c r="B36" s="54" t="s">
        <v>56</v>
      </c>
      <c r="C36" s="81">
        <v>100</v>
      </c>
      <c r="D36" s="82"/>
      <c r="E36" s="9">
        <v>23.8</v>
      </c>
      <c r="F36" s="9">
        <v>19.52</v>
      </c>
      <c r="G36" s="9">
        <v>5.74</v>
      </c>
      <c r="H36" s="9">
        <v>203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 x14ac:dyDescent="0.3">
      <c r="A37" s="91"/>
      <c r="B37" s="55" t="s">
        <v>102</v>
      </c>
      <c r="C37" s="62">
        <v>158</v>
      </c>
      <c r="D37" s="7">
        <v>116.5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3">
      <c r="A38" s="91"/>
      <c r="B38" s="55" t="s">
        <v>74</v>
      </c>
      <c r="C38" s="62">
        <v>18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3">
      <c r="A39" s="91"/>
      <c r="B39" s="55" t="s">
        <v>90</v>
      </c>
      <c r="C39" s="62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3">
      <c r="A40" s="91"/>
      <c r="B40" s="55" t="s">
        <v>96</v>
      </c>
      <c r="C40" s="62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3">
      <c r="A41" s="91"/>
      <c r="B41" s="55" t="s">
        <v>136</v>
      </c>
      <c r="C41" s="62">
        <v>0.3</v>
      </c>
      <c r="D41" s="7">
        <v>0.3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3">
      <c r="A42" s="90"/>
      <c r="B42" s="55" t="s">
        <v>95</v>
      </c>
      <c r="C42" s="62">
        <v>12</v>
      </c>
      <c r="D42" s="7">
        <v>12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3">
      <c r="A43" s="89" t="s">
        <v>224</v>
      </c>
      <c r="B43" s="54" t="s">
        <v>167</v>
      </c>
      <c r="C43" s="81">
        <v>150</v>
      </c>
      <c r="D43" s="82"/>
      <c r="E43" s="9">
        <v>7.46</v>
      </c>
      <c r="F43" s="9">
        <v>5.61</v>
      </c>
      <c r="G43" s="9">
        <v>35.840000000000003</v>
      </c>
      <c r="H43" s="9">
        <v>230.45</v>
      </c>
      <c r="I43" s="9">
        <v>0.18</v>
      </c>
      <c r="J43" s="9">
        <v>0</v>
      </c>
      <c r="K43" s="9">
        <v>0</v>
      </c>
      <c r="L43" s="9">
        <v>12.98</v>
      </c>
      <c r="M43" s="9">
        <v>208.5</v>
      </c>
      <c r="N43" s="9">
        <v>67.5</v>
      </c>
      <c r="O43" s="9">
        <v>3.95</v>
      </c>
    </row>
    <row r="44" spans="1:18" x14ac:dyDescent="0.3">
      <c r="A44" s="91"/>
      <c r="B44" s="55" t="s">
        <v>161</v>
      </c>
      <c r="C44" s="62">
        <v>60.6</v>
      </c>
      <c r="D44" s="7">
        <v>60.6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3">
      <c r="A45" s="91"/>
      <c r="B45" s="55" t="s">
        <v>136</v>
      </c>
      <c r="C45" s="62">
        <v>0.3</v>
      </c>
      <c r="D45" s="7">
        <v>0.3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ht="16.8" customHeight="1" x14ac:dyDescent="0.3">
      <c r="A46" s="90"/>
      <c r="B46" s="55" t="s">
        <v>67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ht="16.8" customHeight="1" x14ac:dyDescent="0.3">
      <c r="A47" s="89" t="s">
        <v>202</v>
      </c>
      <c r="B47" s="58" t="s">
        <v>138</v>
      </c>
      <c r="C47" s="81">
        <v>200</v>
      </c>
      <c r="D47" s="82"/>
      <c r="E47" s="77">
        <v>0.04</v>
      </c>
      <c r="F47" s="77">
        <v>0</v>
      </c>
      <c r="G47" s="77">
        <v>24.76</v>
      </c>
      <c r="H47" s="77">
        <v>94.2</v>
      </c>
      <c r="I47" s="77">
        <v>0.01</v>
      </c>
      <c r="J47" s="77">
        <v>0.16800000000000001</v>
      </c>
      <c r="K47" s="77">
        <v>0</v>
      </c>
      <c r="L47" s="77">
        <v>6.4</v>
      </c>
      <c r="M47" s="77">
        <v>3.6</v>
      </c>
      <c r="N47" s="77">
        <v>0</v>
      </c>
      <c r="O47" s="77">
        <v>0.18</v>
      </c>
    </row>
    <row r="48" spans="1:18" x14ac:dyDescent="0.3">
      <c r="A48" s="91"/>
      <c r="B48" s="55" t="s">
        <v>80</v>
      </c>
      <c r="C48" s="62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90"/>
      <c r="B49" s="55" t="s">
        <v>82</v>
      </c>
      <c r="C49" s="62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31"/>
      <c r="B50" s="54" t="s">
        <v>19</v>
      </c>
      <c r="C50" s="81">
        <v>50</v>
      </c>
      <c r="D50" s="82"/>
      <c r="E50" s="19">
        <v>3.8</v>
      </c>
      <c r="F50" s="77">
        <v>0.45</v>
      </c>
      <c r="G50" s="77">
        <v>24.9</v>
      </c>
      <c r="H50" s="77">
        <v>113.22</v>
      </c>
      <c r="I50" s="77">
        <v>0.08</v>
      </c>
      <c r="J50" s="77">
        <v>0</v>
      </c>
      <c r="K50" s="77">
        <v>0</v>
      </c>
      <c r="L50" s="77">
        <v>13.02</v>
      </c>
      <c r="M50" s="77">
        <v>41.5</v>
      </c>
      <c r="N50" s="77">
        <v>17.53</v>
      </c>
      <c r="O50" s="77">
        <v>0.8</v>
      </c>
    </row>
    <row r="51" spans="1:15" x14ac:dyDescent="0.3">
      <c r="A51" s="31"/>
      <c r="B51" s="54" t="s">
        <v>24</v>
      </c>
      <c r="C51" s="81">
        <v>50</v>
      </c>
      <c r="D51" s="82"/>
      <c r="E51" s="77">
        <v>2.75</v>
      </c>
      <c r="F51" s="77">
        <v>0.5</v>
      </c>
      <c r="G51" s="77">
        <v>17</v>
      </c>
      <c r="H51" s="77">
        <v>85</v>
      </c>
      <c r="I51" s="77">
        <v>0.09</v>
      </c>
      <c r="J51" s="77">
        <v>0</v>
      </c>
      <c r="K51" s="77">
        <v>0</v>
      </c>
      <c r="L51" s="77">
        <v>10.5</v>
      </c>
      <c r="M51" s="77">
        <v>87</v>
      </c>
      <c r="N51" s="77">
        <v>28.5</v>
      </c>
      <c r="O51" s="77">
        <v>1.8</v>
      </c>
    </row>
    <row r="52" spans="1:15" x14ac:dyDescent="0.3">
      <c r="A52" s="31"/>
      <c r="B52" s="54" t="s">
        <v>26</v>
      </c>
      <c r="C52" s="83"/>
      <c r="D52" s="84"/>
      <c r="E52" s="6">
        <f t="shared" ref="E52:O52" si="1">SUM(E27:E51)</f>
        <v>45.19</v>
      </c>
      <c r="F52" s="6">
        <f t="shared" si="1"/>
        <v>31.944999999999997</v>
      </c>
      <c r="G52" s="6">
        <f t="shared" si="1"/>
        <v>121.75200000000001</v>
      </c>
      <c r="H52" s="6">
        <f t="shared" si="1"/>
        <v>841.86000000000013</v>
      </c>
      <c r="I52" s="6">
        <f t="shared" si="1"/>
        <v>0.64200000000000002</v>
      </c>
      <c r="J52" s="6">
        <f t="shared" si="1"/>
        <v>135.66800000000001</v>
      </c>
      <c r="K52" s="6">
        <f t="shared" si="1"/>
        <v>22.5</v>
      </c>
      <c r="L52" s="6">
        <f t="shared" si="1"/>
        <v>125.313</v>
      </c>
      <c r="M52" s="6">
        <f t="shared" si="1"/>
        <v>672.92500000000007</v>
      </c>
      <c r="N52" s="6">
        <f t="shared" si="1"/>
        <v>174.91499999999999</v>
      </c>
      <c r="O52" s="6">
        <f t="shared" si="1"/>
        <v>11.84</v>
      </c>
    </row>
    <row r="53" spans="1:15" x14ac:dyDescent="0.3">
      <c r="A53" s="31"/>
      <c r="B53" s="5" t="s">
        <v>180</v>
      </c>
      <c r="C53" s="85"/>
      <c r="D53" s="86"/>
      <c r="E53" s="40">
        <f t="shared" ref="E53:O53" si="2">SUM(E25+E52)</f>
        <v>63.128</v>
      </c>
      <c r="F53" s="40">
        <f t="shared" si="2"/>
        <v>58.122999999999998</v>
      </c>
      <c r="G53" s="40">
        <f t="shared" si="2"/>
        <v>209.09700000000001</v>
      </c>
      <c r="H53" s="40">
        <f t="shared" si="2"/>
        <v>1480.7440000000001</v>
      </c>
      <c r="I53" s="40">
        <f t="shared" si="2"/>
        <v>0.95600000000000007</v>
      </c>
      <c r="J53" s="40">
        <f t="shared" si="2"/>
        <v>140.96800000000002</v>
      </c>
      <c r="K53" s="40">
        <f t="shared" si="2"/>
        <v>81.598199999999991</v>
      </c>
      <c r="L53" s="40">
        <f t="shared" si="2"/>
        <v>472.90199999999999</v>
      </c>
      <c r="M53" s="40">
        <f t="shared" si="2"/>
        <v>1219.3960000000002</v>
      </c>
      <c r="N53" s="40">
        <f t="shared" si="2"/>
        <v>243.62899999999999</v>
      </c>
      <c r="O53" s="40">
        <f t="shared" si="2"/>
        <v>14.609</v>
      </c>
    </row>
    <row r="54" spans="1:15" x14ac:dyDescent="0.3">
      <c r="A54" s="31"/>
      <c r="B54" s="87" t="s">
        <v>125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2"/>
    </row>
    <row r="55" spans="1:15" x14ac:dyDescent="0.3">
      <c r="A55" s="89" t="s">
        <v>205</v>
      </c>
      <c r="B55" s="54" t="s">
        <v>31</v>
      </c>
      <c r="C55" s="81" t="s">
        <v>33</v>
      </c>
      <c r="D55" s="82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 x14ac:dyDescent="0.3">
      <c r="A56" s="91"/>
      <c r="B56" s="55" t="s">
        <v>87</v>
      </c>
      <c r="C56" s="62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3">
      <c r="A57" s="91"/>
      <c r="B57" s="55" t="s">
        <v>82</v>
      </c>
      <c r="C57" s="62">
        <v>15</v>
      </c>
      <c r="D57" s="7">
        <v>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3">
      <c r="A58" s="90"/>
      <c r="B58" s="55" t="s">
        <v>88</v>
      </c>
      <c r="C58" s="62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3">
      <c r="A59" s="31"/>
      <c r="B59" s="54" t="s">
        <v>130</v>
      </c>
      <c r="C59" s="81">
        <v>25</v>
      </c>
      <c r="D59" s="82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 x14ac:dyDescent="0.3">
      <c r="A60" s="31"/>
      <c r="B60" s="54" t="s">
        <v>128</v>
      </c>
      <c r="C60" s="83"/>
      <c r="D60" s="84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 x14ac:dyDescent="0.3">
      <c r="A61" s="31"/>
      <c r="B61" s="54" t="s">
        <v>27</v>
      </c>
      <c r="C61" s="85"/>
      <c r="D61" s="86"/>
      <c r="E61" s="6">
        <f t="shared" ref="E61:O61" si="4">SUM(E25,E52,E60)</f>
        <v>64.542000000000002</v>
      </c>
      <c r="F61" s="18">
        <f t="shared" si="4"/>
        <v>65.772999999999996</v>
      </c>
      <c r="G61" s="18">
        <f t="shared" si="4"/>
        <v>237.452</v>
      </c>
      <c r="H61" s="18">
        <f t="shared" si="4"/>
        <v>1662.027</v>
      </c>
      <c r="I61" s="18">
        <f t="shared" si="4"/>
        <v>0.97600000000000009</v>
      </c>
      <c r="J61" s="18">
        <f t="shared" si="4"/>
        <v>141.04800000000003</v>
      </c>
      <c r="K61" s="18">
        <f t="shared" si="4"/>
        <v>81.598199999999991</v>
      </c>
      <c r="L61" s="18">
        <f t="shared" si="4"/>
        <v>475.99599999999998</v>
      </c>
      <c r="M61" s="18">
        <f t="shared" si="4"/>
        <v>1222.1910000000003</v>
      </c>
      <c r="N61" s="18">
        <f t="shared" si="4"/>
        <v>244.179</v>
      </c>
      <c r="O61" s="18">
        <f t="shared" si="4"/>
        <v>14.611000000000001</v>
      </c>
    </row>
    <row r="67" spans="2:15" x14ac:dyDescent="0.3">
      <c r="B67" s="28"/>
      <c r="C67" s="2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 x14ac:dyDescent="0.3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 x14ac:dyDescent="0.3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 x14ac:dyDescent="0.3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9">
    <mergeCell ref="C55:D55"/>
    <mergeCell ref="C59:D59"/>
    <mergeCell ref="A43:A46"/>
    <mergeCell ref="A55:A58"/>
    <mergeCell ref="C43:D43"/>
    <mergeCell ref="C47:D47"/>
    <mergeCell ref="B54:O54"/>
    <mergeCell ref="C51:D51"/>
    <mergeCell ref="C52:D53"/>
    <mergeCell ref="A47:A49"/>
    <mergeCell ref="C50:D50"/>
    <mergeCell ref="C4:D4"/>
    <mergeCell ref="C7:D7"/>
    <mergeCell ref="C12:D12"/>
    <mergeCell ref="C14:D14"/>
    <mergeCell ref="C16:D16"/>
    <mergeCell ref="C20:D20"/>
    <mergeCell ref="C21:D21"/>
    <mergeCell ref="C27:D27"/>
    <mergeCell ref="C29:D29"/>
    <mergeCell ref="C36:D36"/>
    <mergeCell ref="B26:O26"/>
    <mergeCell ref="C25:D25"/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2"/>
  </mergeCells>
  <pageMargins left="0.7" right="0.7" top="0.75" bottom="0.75" header="0.3" footer="0.3"/>
  <pageSetup paperSize="9" scale="70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workbookViewId="0">
      <selection activeCell="A3" sqref="A3"/>
    </sheetView>
  </sheetViews>
  <sheetFormatPr defaultRowHeight="14.4" x14ac:dyDescent="0.3"/>
  <cols>
    <col min="1" max="1" width="17.109375" customWidth="1"/>
    <col min="2" max="2" width="28.5546875" customWidth="1"/>
    <col min="3" max="3" width="14.332031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8" ht="15.6" x14ac:dyDescent="0.3">
      <c r="A1" s="66" t="s">
        <v>250</v>
      </c>
      <c r="B1" s="66"/>
    </row>
    <row r="2" spans="1:18" ht="15.6" x14ac:dyDescent="0.3">
      <c r="A2" s="66" t="s">
        <v>239</v>
      </c>
      <c r="B2" s="66"/>
    </row>
    <row r="3" spans="1:18" ht="15.6" x14ac:dyDescent="0.3">
      <c r="A3" s="66" t="s">
        <v>281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3">
      <c r="A5" s="90"/>
      <c r="B5" s="82"/>
      <c r="C5" s="38" t="s">
        <v>178</v>
      </c>
      <c r="D5" s="56" t="s">
        <v>179</v>
      </c>
      <c r="E5" s="6" t="s">
        <v>4</v>
      </c>
      <c r="F5" s="6" t="s">
        <v>5</v>
      </c>
      <c r="G5" s="6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8" ht="18" x14ac:dyDescent="0.35">
      <c r="A7" s="89" t="s">
        <v>212</v>
      </c>
      <c r="B7" s="54" t="s">
        <v>58</v>
      </c>
      <c r="C7" s="81">
        <v>160</v>
      </c>
      <c r="D7" s="82"/>
      <c r="E7" s="9">
        <v>22.24</v>
      </c>
      <c r="F7" s="9">
        <v>15.36</v>
      </c>
      <c r="G7" s="9">
        <v>32.159999999999997</v>
      </c>
      <c r="H7" s="9">
        <v>179.2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2"/>
      <c r="R7" s="52"/>
    </row>
    <row r="8" spans="1:18" ht="18" x14ac:dyDescent="0.35">
      <c r="A8" s="91"/>
      <c r="B8" s="55" t="s">
        <v>81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" x14ac:dyDescent="0.35">
      <c r="A9" s="91"/>
      <c r="B9" s="55" t="s">
        <v>107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" x14ac:dyDescent="0.35">
      <c r="A10" s="91"/>
      <c r="B10" s="55" t="s">
        <v>108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" x14ac:dyDescent="0.35">
      <c r="A11" s="91"/>
      <c r="B11" s="55" t="s">
        <v>109</v>
      </c>
      <c r="C11" s="62">
        <v>8</v>
      </c>
      <c r="D11" s="11" t="s">
        <v>188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" x14ac:dyDescent="0.35">
      <c r="A12" s="91"/>
      <c r="B12" s="55" t="s">
        <v>67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52"/>
    </row>
    <row r="13" spans="1:18" ht="18" x14ac:dyDescent="0.35">
      <c r="A13" s="91"/>
      <c r="B13" s="55" t="s">
        <v>84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" x14ac:dyDescent="0.35">
      <c r="A14" s="90"/>
      <c r="B14" s="55" t="s">
        <v>110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</row>
    <row r="15" spans="1:18" ht="18" x14ac:dyDescent="0.35">
      <c r="A15" s="89" t="s">
        <v>209</v>
      </c>
      <c r="B15" s="54" t="s">
        <v>30</v>
      </c>
      <c r="C15" s="81">
        <v>10</v>
      </c>
      <c r="D15" s="82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2"/>
      <c r="R15" s="52"/>
    </row>
    <row r="16" spans="1:18" ht="18" x14ac:dyDescent="0.35">
      <c r="A16" s="90"/>
      <c r="B16" s="55" t="s">
        <v>67</v>
      </c>
      <c r="C16" s="62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" x14ac:dyDescent="0.35">
      <c r="A17" s="89" t="s">
        <v>205</v>
      </c>
      <c r="B17" s="59" t="s">
        <v>31</v>
      </c>
      <c r="C17" s="81" t="s">
        <v>59</v>
      </c>
      <c r="D17" s="82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2"/>
      <c r="R17" s="52"/>
    </row>
    <row r="18" spans="1:18" ht="18" x14ac:dyDescent="0.35">
      <c r="A18" s="91"/>
      <c r="B18" s="55" t="s">
        <v>87</v>
      </c>
      <c r="C18" s="62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</row>
    <row r="19" spans="1:18" ht="18" x14ac:dyDescent="0.35">
      <c r="A19" s="91"/>
      <c r="B19" s="55" t="s">
        <v>82</v>
      </c>
      <c r="C19" s="62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</row>
    <row r="20" spans="1:18" ht="18" x14ac:dyDescent="0.35">
      <c r="A20" s="90"/>
      <c r="B20" s="55" t="s">
        <v>88</v>
      </c>
      <c r="C20" s="62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52"/>
    </row>
    <row r="21" spans="1:18" ht="18" x14ac:dyDescent="0.35">
      <c r="A21" s="31"/>
      <c r="B21" s="54" t="s">
        <v>19</v>
      </c>
      <c r="C21" s="81">
        <v>50</v>
      </c>
      <c r="D21" s="82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2"/>
      <c r="R21" s="52"/>
    </row>
    <row r="22" spans="1:18" ht="18" x14ac:dyDescent="0.35">
      <c r="A22" s="31"/>
      <c r="B22" s="54" t="s">
        <v>124</v>
      </c>
      <c r="C22" s="81">
        <v>100</v>
      </c>
      <c r="D22" s="82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2"/>
      <c r="R22" s="52"/>
    </row>
    <row r="23" spans="1:18" ht="18" x14ac:dyDescent="0.35">
      <c r="A23" s="31"/>
      <c r="B23" s="54" t="s">
        <v>20</v>
      </c>
      <c r="C23" s="81"/>
      <c r="D23" s="82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460.45299999999997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2"/>
      <c r="R23" s="52"/>
    </row>
    <row r="24" spans="1:18" ht="18" x14ac:dyDescent="0.35">
      <c r="A24" s="81" t="s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2"/>
      <c r="Q24" s="32"/>
      <c r="R24" s="52"/>
    </row>
    <row r="25" spans="1:18" ht="28.8" x14ac:dyDescent="0.35">
      <c r="A25" s="89" t="s">
        <v>225</v>
      </c>
      <c r="B25" s="58" t="s">
        <v>168</v>
      </c>
      <c r="C25" s="81">
        <v>60</v>
      </c>
      <c r="D25" s="82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4"/>
      <c r="R25" s="52"/>
    </row>
    <row r="26" spans="1:18" ht="18" x14ac:dyDescent="0.35">
      <c r="A26" s="91"/>
      <c r="B26" s="55" t="s">
        <v>169</v>
      </c>
      <c r="C26" s="62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" x14ac:dyDescent="0.35">
      <c r="A27" s="91"/>
      <c r="B27" s="55" t="s">
        <v>74</v>
      </c>
      <c r="C27" s="62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2"/>
    </row>
    <row r="28" spans="1:18" ht="18" x14ac:dyDescent="0.35">
      <c r="A28" s="90"/>
      <c r="B28" s="55" t="s">
        <v>90</v>
      </c>
      <c r="C28" s="62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2"/>
    </row>
    <row r="29" spans="1:18" ht="18" x14ac:dyDescent="0.35">
      <c r="A29" s="89" t="s">
        <v>226</v>
      </c>
      <c r="B29" s="54" t="s">
        <v>60</v>
      </c>
      <c r="C29" s="81">
        <v>200</v>
      </c>
      <c r="D29" s="82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4"/>
      <c r="R29" s="53"/>
    </row>
    <row r="30" spans="1:18" ht="18" x14ac:dyDescent="0.35">
      <c r="A30" s="91"/>
      <c r="B30" s="55" t="s">
        <v>72</v>
      </c>
      <c r="C30" s="62" t="s">
        <v>187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" x14ac:dyDescent="0.35">
      <c r="A31" s="91"/>
      <c r="B31" s="55" t="s">
        <v>111</v>
      </c>
      <c r="C31" s="62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ht="18" x14ac:dyDescent="0.35">
      <c r="A32" s="91"/>
      <c r="B32" s="55" t="s">
        <v>74</v>
      </c>
      <c r="C32" s="62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53"/>
    </row>
    <row r="33" spans="1:15" x14ac:dyDescent="0.3">
      <c r="A33" s="91"/>
      <c r="B33" s="55" t="s">
        <v>73</v>
      </c>
      <c r="C33" s="62" t="s">
        <v>185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91"/>
      <c r="B34" s="55" t="s">
        <v>103</v>
      </c>
      <c r="C34" s="62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1"/>
      <c r="B35" s="55" t="s">
        <v>90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91"/>
      <c r="B36" s="55" t="s">
        <v>84</v>
      </c>
      <c r="C36" s="62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91"/>
      <c r="B37" s="55" t="s">
        <v>102</v>
      </c>
      <c r="C37" s="62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0"/>
      <c r="B38" s="55" t="s">
        <v>136</v>
      </c>
      <c r="C38" s="62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9" t="s">
        <v>227</v>
      </c>
      <c r="B39" s="54" t="s">
        <v>170</v>
      </c>
      <c r="C39" s="81">
        <v>210</v>
      </c>
      <c r="D39" s="82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 x14ac:dyDescent="0.3">
      <c r="A40" s="91"/>
      <c r="B40" s="55" t="s">
        <v>171</v>
      </c>
      <c r="C40" s="62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91"/>
      <c r="B41" s="55" t="s">
        <v>67</v>
      </c>
      <c r="C41" s="62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91"/>
      <c r="B42" s="55" t="s">
        <v>73</v>
      </c>
      <c r="C42" s="62" t="s">
        <v>183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91"/>
      <c r="B43" s="55" t="s">
        <v>74</v>
      </c>
      <c r="C43" s="62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91"/>
      <c r="B44" s="55" t="s">
        <v>95</v>
      </c>
      <c r="C44" s="62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91"/>
      <c r="B45" s="55" t="s">
        <v>111</v>
      </c>
      <c r="C45" s="62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90"/>
      <c r="B46" s="55" t="s">
        <v>136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89" t="s">
        <v>221</v>
      </c>
      <c r="B47" s="54" t="s">
        <v>140</v>
      </c>
      <c r="C47" s="81">
        <v>200</v>
      </c>
      <c r="D47" s="82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x14ac:dyDescent="0.3">
      <c r="A48" s="91"/>
      <c r="B48" s="55" t="s">
        <v>112</v>
      </c>
      <c r="C48" s="62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90"/>
      <c r="B49" s="55" t="s">
        <v>82</v>
      </c>
      <c r="C49" s="62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31"/>
      <c r="B50" s="54" t="s">
        <v>19</v>
      </c>
      <c r="C50" s="81">
        <v>50</v>
      </c>
      <c r="D50" s="82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3">
      <c r="A51" s="31"/>
      <c r="B51" s="54" t="s">
        <v>24</v>
      </c>
      <c r="C51" s="81">
        <v>50</v>
      </c>
      <c r="D51" s="82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3">
      <c r="A52" s="31"/>
      <c r="B52" s="54" t="s">
        <v>26</v>
      </c>
      <c r="C52" s="83"/>
      <c r="D52" s="84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 x14ac:dyDescent="0.3">
      <c r="A53" s="31"/>
      <c r="B53" s="5" t="s">
        <v>180</v>
      </c>
      <c r="C53" s="85"/>
      <c r="D53" s="86"/>
      <c r="E53" s="40">
        <f>SUM(E23+E52)</f>
        <v>55.463999999999999</v>
      </c>
      <c r="F53" s="40">
        <f t="shared" ref="F53:O53" si="2">SUM(F23+F52)</f>
        <v>50.16</v>
      </c>
      <c r="G53" s="40">
        <f t="shared" si="2"/>
        <v>199.70499999999998</v>
      </c>
      <c r="H53" s="40">
        <f t="shared" si="2"/>
        <v>1276.4929999999999</v>
      </c>
      <c r="I53" s="40">
        <f t="shared" si="2"/>
        <v>0.53</v>
      </c>
      <c r="J53" s="40">
        <f t="shared" si="2"/>
        <v>29.722999999999999</v>
      </c>
      <c r="K53" s="40">
        <f t="shared" si="2"/>
        <v>172.26</v>
      </c>
      <c r="L53" s="40">
        <f t="shared" si="2"/>
        <v>233.19399999999999</v>
      </c>
      <c r="M53" s="40">
        <f t="shared" si="2"/>
        <v>487.88499999999999</v>
      </c>
      <c r="N53" s="40">
        <f t="shared" si="2"/>
        <v>443.46999999999997</v>
      </c>
      <c r="O53" s="40">
        <f t="shared" si="2"/>
        <v>9.7620000000000005</v>
      </c>
    </row>
    <row r="54" spans="1:15" x14ac:dyDescent="0.3">
      <c r="A54" s="31"/>
      <c r="B54" s="87" t="s">
        <v>125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2"/>
    </row>
    <row r="55" spans="1:15" x14ac:dyDescent="0.3">
      <c r="A55" s="31"/>
      <c r="B55" s="54" t="s">
        <v>129</v>
      </c>
      <c r="C55" s="81">
        <v>200</v>
      </c>
      <c r="D55" s="82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 x14ac:dyDescent="0.3">
      <c r="A56" s="31"/>
      <c r="B56" s="54" t="s">
        <v>127</v>
      </c>
      <c r="C56" s="81">
        <v>30</v>
      </c>
      <c r="D56" s="82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 x14ac:dyDescent="0.3">
      <c r="A57" s="31"/>
      <c r="B57" s="54" t="s">
        <v>135</v>
      </c>
      <c r="C57" s="83"/>
      <c r="D57" s="84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 x14ac:dyDescent="0.3">
      <c r="A58" s="31"/>
      <c r="B58" s="54" t="s">
        <v>27</v>
      </c>
      <c r="C58" s="85"/>
      <c r="D58" s="86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1507.5929999999998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3"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  <mergeCell ref="C21:D21"/>
    <mergeCell ref="C22:D22"/>
    <mergeCell ref="C23:D23"/>
    <mergeCell ref="C52:D53"/>
    <mergeCell ref="C47:D47"/>
    <mergeCell ref="C50:D50"/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</mergeCells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workbookViewId="0">
      <selection activeCell="A3" sqref="A3"/>
    </sheetView>
  </sheetViews>
  <sheetFormatPr defaultRowHeight="14.4" x14ac:dyDescent="0.3"/>
  <cols>
    <col min="1" max="1" width="14.6640625" customWidth="1"/>
    <col min="2" max="2" width="32" customWidth="1"/>
    <col min="3" max="3" width="11.8867187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 x14ac:dyDescent="0.3">
      <c r="A1" s="66" t="s">
        <v>251</v>
      </c>
      <c r="B1" s="66"/>
    </row>
    <row r="2" spans="1:30" ht="15.6" x14ac:dyDescent="0.3">
      <c r="A2" s="66" t="s">
        <v>243</v>
      </c>
      <c r="B2" s="66"/>
    </row>
    <row r="3" spans="1:30" ht="15.6" x14ac:dyDescent="0.3">
      <c r="A3" s="66" t="s">
        <v>281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30" x14ac:dyDescent="0.3">
      <c r="A5" s="90"/>
      <c r="B5" s="82"/>
      <c r="C5" s="38" t="s">
        <v>178</v>
      </c>
      <c r="D5" s="56" t="s">
        <v>179</v>
      </c>
      <c r="E5" s="6" t="s">
        <v>4</v>
      </c>
      <c r="F5" s="6" t="s">
        <v>5</v>
      </c>
      <c r="G5" s="6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30" ht="18" x14ac:dyDescent="0.35">
      <c r="A7" s="89" t="s">
        <v>228</v>
      </c>
      <c r="B7" s="54" t="s">
        <v>172</v>
      </c>
      <c r="C7" s="81">
        <v>200</v>
      </c>
      <c r="D7" s="82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2"/>
      <c r="R7" s="52"/>
    </row>
    <row r="8" spans="1:30" ht="18" x14ac:dyDescent="0.35">
      <c r="A8" s="91"/>
      <c r="B8" s="55" t="s">
        <v>107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30" ht="18" x14ac:dyDescent="0.35">
      <c r="A9" s="91"/>
      <c r="B9" s="55" t="s">
        <v>78</v>
      </c>
      <c r="C9" s="62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30" ht="18" x14ac:dyDescent="0.35">
      <c r="A10" s="91"/>
      <c r="B10" s="55" t="s">
        <v>67</v>
      </c>
      <c r="C10" s="62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30" ht="18" x14ac:dyDescent="0.35">
      <c r="A11" s="90"/>
      <c r="B11" s="55" t="s">
        <v>108</v>
      </c>
      <c r="C11" s="62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30" ht="18" x14ac:dyDescent="0.35">
      <c r="A12" s="89" t="s">
        <v>205</v>
      </c>
      <c r="B12" s="59" t="s">
        <v>31</v>
      </c>
      <c r="C12" s="81" t="s">
        <v>33</v>
      </c>
      <c r="D12" s="82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32"/>
      <c r="R12" s="52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" x14ac:dyDescent="0.35">
      <c r="A13" s="91"/>
      <c r="B13" s="55" t="s">
        <v>87</v>
      </c>
      <c r="C13" s="62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" x14ac:dyDescent="0.35">
      <c r="A14" s="91"/>
      <c r="B14" s="55" t="s">
        <v>82</v>
      </c>
      <c r="C14" s="62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" x14ac:dyDescent="0.35">
      <c r="A15" s="90"/>
      <c r="B15" s="55" t="s">
        <v>88</v>
      </c>
      <c r="C15" s="62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" x14ac:dyDescent="0.35">
      <c r="A16" s="31"/>
      <c r="B16" s="54" t="s">
        <v>19</v>
      </c>
      <c r="C16" s="81">
        <v>50</v>
      </c>
      <c r="D16" s="82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2"/>
      <c r="R16" s="5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" x14ac:dyDescent="0.35">
      <c r="A17" s="101" t="s">
        <v>210</v>
      </c>
      <c r="B17" s="54" t="s">
        <v>45</v>
      </c>
      <c r="C17" s="81">
        <v>50</v>
      </c>
      <c r="D17" s="82"/>
      <c r="E17" s="24">
        <v>0.48099999999999998</v>
      </c>
      <c r="F17" s="24">
        <v>2.2999999999999998</v>
      </c>
      <c r="G17" s="24">
        <v>4.9960000000000004</v>
      </c>
      <c r="H17" s="24">
        <v>41.363999999999997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2"/>
      <c r="R17" s="5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" x14ac:dyDescent="0.35">
      <c r="A18" s="101"/>
      <c r="B18" s="55" t="s">
        <v>73</v>
      </c>
      <c r="C18" s="64">
        <v>45</v>
      </c>
      <c r="D18" s="65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" x14ac:dyDescent="0.35">
      <c r="A19" s="101"/>
      <c r="B19" s="55" t="s">
        <v>71</v>
      </c>
      <c r="C19" s="64">
        <v>5</v>
      </c>
      <c r="D19" s="65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" x14ac:dyDescent="0.35">
      <c r="A20" s="101"/>
      <c r="B20" s="55" t="s">
        <v>82</v>
      </c>
      <c r="C20" s="64">
        <v>3</v>
      </c>
      <c r="D20" s="65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4"/>
      <c r="R20" s="5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" x14ac:dyDescent="0.35">
      <c r="A21" s="31"/>
      <c r="B21" s="54" t="s">
        <v>20</v>
      </c>
      <c r="C21" s="54"/>
      <c r="D21" s="22"/>
      <c r="E21" s="22">
        <f t="shared" ref="E21:O21" si="0">SUM(E7:E20)</f>
        <v>9.0050000000000008</v>
      </c>
      <c r="F21" s="22">
        <f t="shared" si="0"/>
        <v>6.62</v>
      </c>
      <c r="G21" s="22">
        <f t="shared" si="0"/>
        <v>76.310999999999993</v>
      </c>
      <c r="H21" s="22">
        <f t="shared" si="0"/>
        <v>387.767</v>
      </c>
      <c r="I21" s="22">
        <f t="shared" si="0"/>
        <v>0.16400000000000001</v>
      </c>
      <c r="J21" s="22">
        <f t="shared" si="0"/>
        <v>0.78899999999999992</v>
      </c>
      <c r="K21" s="22">
        <f t="shared" si="0"/>
        <v>6.8000000000000005E-2</v>
      </c>
      <c r="L21" s="22">
        <f t="shared" si="0"/>
        <v>54.503</v>
      </c>
      <c r="M21" s="22">
        <f t="shared" si="0"/>
        <v>114.24000000000001</v>
      </c>
      <c r="N21" s="22">
        <f t="shared" si="0"/>
        <v>37.93</v>
      </c>
      <c r="O21" s="22">
        <f t="shared" si="0"/>
        <v>1.4450000000000001</v>
      </c>
      <c r="Q21" s="34"/>
      <c r="R21" s="53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" x14ac:dyDescent="0.35">
      <c r="A22" s="81" t="s">
        <v>21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2"/>
      <c r="Q22" s="34"/>
      <c r="R22" s="53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8.8" x14ac:dyDescent="0.35">
      <c r="A23" s="89" t="s">
        <v>225</v>
      </c>
      <c r="B23" s="58" t="s">
        <v>173</v>
      </c>
      <c r="C23" s="81">
        <v>60</v>
      </c>
      <c r="D23" s="82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4"/>
      <c r="R23" s="5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" x14ac:dyDescent="0.35">
      <c r="A24" s="91"/>
      <c r="B24" s="55" t="s">
        <v>169</v>
      </c>
      <c r="C24" s="62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5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" x14ac:dyDescent="0.35">
      <c r="A25" s="91"/>
      <c r="B25" s="55" t="s">
        <v>174</v>
      </c>
      <c r="C25" s="62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53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x14ac:dyDescent="0.3">
      <c r="A26" s="91"/>
      <c r="B26" s="55" t="s">
        <v>74</v>
      </c>
      <c r="C26" s="62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x14ac:dyDescent="0.3">
      <c r="A27" s="90"/>
      <c r="B27" s="55" t="s">
        <v>90</v>
      </c>
      <c r="C27" s="62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 x14ac:dyDescent="0.3">
      <c r="A28" s="89" t="s">
        <v>252</v>
      </c>
      <c r="B28" s="58" t="s">
        <v>61</v>
      </c>
      <c r="C28" s="81">
        <v>200</v>
      </c>
      <c r="D28" s="82"/>
      <c r="E28" s="9">
        <v>4.3899999999999997</v>
      </c>
      <c r="F28" s="9">
        <v>4.22</v>
      </c>
      <c r="G28" s="9">
        <v>13.06</v>
      </c>
      <c r="H28" s="9">
        <v>107.8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 x14ac:dyDescent="0.3">
      <c r="A29" s="91"/>
      <c r="B29" s="55" t="s">
        <v>72</v>
      </c>
      <c r="C29" s="62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3">
      <c r="A30" s="91"/>
      <c r="B30" s="55" t="s">
        <v>117</v>
      </c>
      <c r="C30" s="62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3">
      <c r="A31" s="91"/>
      <c r="B31" s="55" t="s">
        <v>73</v>
      </c>
      <c r="C31" s="62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3">
      <c r="A32" s="91"/>
      <c r="B32" s="55" t="s">
        <v>74</v>
      </c>
      <c r="C32" s="62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91"/>
      <c r="B33" s="55" t="s">
        <v>136</v>
      </c>
      <c r="C33" s="62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91"/>
      <c r="B34" s="55" t="s">
        <v>77</v>
      </c>
      <c r="C34" s="62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0"/>
      <c r="B35" s="55" t="s">
        <v>67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89" t="s">
        <v>229</v>
      </c>
      <c r="B36" s="54" t="s">
        <v>62</v>
      </c>
      <c r="C36" s="81">
        <v>100</v>
      </c>
      <c r="D36" s="82"/>
      <c r="E36" s="9">
        <v>13</v>
      </c>
      <c r="F36" s="9">
        <v>6</v>
      </c>
      <c r="G36" s="9">
        <v>1</v>
      </c>
      <c r="H36" s="9">
        <v>119.02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 x14ac:dyDescent="0.3">
      <c r="A37" s="91"/>
      <c r="B37" s="55" t="s">
        <v>113</v>
      </c>
      <c r="C37" s="62">
        <v>67.599999999999994</v>
      </c>
      <c r="D37" s="7">
        <v>50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1"/>
      <c r="B38" s="55" t="s">
        <v>73</v>
      </c>
      <c r="C38" s="62">
        <v>50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91"/>
      <c r="B39" s="55" t="s">
        <v>74</v>
      </c>
      <c r="C39" s="62">
        <v>6.3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90"/>
      <c r="B40" s="55" t="s">
        <v>136</v>
      </c>
      <c r="C40" s="62">
        <v>0.1</v>
      </c>
      <c r="D40" s="7">
        <v>0.1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98" t="s">
        <v>216</v>
      </c>
      <c r="B41" s="54" t="s">
        <v>63</v>
      </c>
      <c r="C41" s="81">
        <v>150</v>
      </c>
      <c r="D41" s="82"/>
      <c r="E41" s="9">
        <v>3.06</v>
      </c>
      <c r="F41" s="9">
        <v>4.8</v>
      </c>
      <c r="G41" s="9">
        <v>20.45</v>
      </c>
      <c r="H41" s="9">
        <v>268</v>
      </c>
      <c r="I41" s="9">
        <v>0.14000000000000001</v>
      </c>
      <c r="J41" s="9">
        <v>18.170000000000002</v>
      </c>
      <c r="K41" s="9">
        <v>25.5</v>
      </c>
      <c r="L41" s="9">
        <v>36.979999999999997</v>
      </c>
      <c r="M41" s="9">
        <v>27.75</v>
      </c>
      <c r="N41" s="9">
        <v>86.6</v>
      </c>
      <c r="O41" s="9">
        <v>0.01</v>
      </c>
    </row>
    <row r="42" spans="1:15" x14ac:dyDescent="0.3">
      <c r="A42" s="99"/>
      <c r="B42" s="55" t="s">
        <v>72</v>
      </c>
      <c r="C42" s="62" t="s">
        <v>186</v>
      </c>
      <c r="D42" s="7">
        <v>128.30000000000001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99"/>
      <c r="B43" s="55" t="s">
        <v>78</v>
      </c>
      <c r="C43" s="62">
        <v>23.7</v>
      </c>
      <c r="D43" s="7">
        <v>22.5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99"/>
      <c r="B44" s="55" t="s">
        <v>136</v>
      </c>
      <c r="C44" s="62">
        <v>0.15</v>
      </c>
      <c r="D44" s="7">
        <v>0.15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100"/>
      <c r="B45" s="55" t="s">
        <v>67</v>
      </c>
      <c r="C45" s="62">
        <v>5.3</v>
      </c>
      <c r="D45" s="7">
        <v>5.3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9" t="s">
        <v>202</v>
      </c>
      <c r="B46" s="58" t="s">
        <v>138</v>
      </c>
      <c r="C46" s="81">
        <v>200</v>
      </c>
      <c r="D46" s="82"/>
      <c r="E46" s="77">
        <v>0.04</v>
      </c>
      <c r="F46" s="77">
        <v>0</v>
      </c>
      <c r="G46" s="77">
        <v>24.76</v>
      </c>
      <c r="H46" s="77">
        <v>94.2</v>
      </c>
      <c r="I46" s="77">
        <v>0.01</v>
      </c>
      <c r="J46" s="77">
        <v>0.16800000000000001</v>
      </c>
      <c r="K46" s="77">
        <v>0</v>
      </c>
      <c r="L46" s="77">
        <v>6.4</v>
      </c>
      <c r="M46" s="77">
        <v>3.6</v>
      </c>
      <c r="N46" s="77">
        <v>0</v>
      </c>
      <c r="O46" s="77">
        <v>0.18</v>
      </c>
    </row>
    <row r="47" spans="1:15" x14ac:dyDescent="0.3">
      <c r="A47" s="91"/>
      <c r="B47" s="55" t="s">
        <v>80</v>
      </c>
      <c r="C47" s="62">
        <v>20</v>
      </c>
      <c r="D47" s="7">
        <v>20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90"/>
      <c r="B48" s="55" t="s">
        <v>82</v>
      </c>
      <c r="C48" s="62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31"/>
      <c r="B49" s="54" t="s">
        <v>19</v>
      </c>
      <c r="C49" s="81">
        <v>50</v>
      </c>
      <c r="D49" s="82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 x14ac:dyDescent="0.3">
      <c r="A50" s="31"/>
      <c r="B50" s="54" t="s">
        <v>24</v>
      </c>
      <c r="C50" s="81">
        <v>50</v>
      </c>
      <c r="D50" s="82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 x14ac:dyDescent="0.3">
      <c r="A51" s="31"/>
      <c r="B51" s="54" t="s">
        <v>26</v>
      </c>
      <c r="C51" s="83"/>
      <c r="D51" s="84"/>
      <c r="E51" s="6">
        <f t="shared" ref="E51:O51" si="1">SUM(E23:E50)</f>
        <v>27.63</v>
      </c>
      <c r="F51" s="6">
        <f t="shared" si="1"/>
        <v>19.66</v>
      </c>
      <c r="G51" s="6">
        <f t="shared" si="1"/>
        <v>103.41</v>
      </c>
      <c r="H51" s="6">
        <f t="shared" si="1"/>
        <v>831.76</v>
      </c>
      <c r="I51" s="6">
        <f t="shared" si="1"/>
        <v>0.57000000000000006</v>
      </c>
      <c r="J51" s="6">
        <f t="shared" si="1"/>
        <v>33.818000000000005</v>
      </c>
      <c r="K51" s="6">
        <f t="shared" si="1"/>
        <v>28.5</v>
      </c>
      <c r="L51" s="6">
        <f t="shared" si="1"/>
        <v>118.86999999999999</v>
      </c>
      <c r="M51" s="6">
        <f t="shared" si="1"/>
        <v>317.76</v>
      </c>
      <c r="N51" s="6">
        <f t="shared" si="1"/>
        <v>178.63</v>
      </c>
      <c r="O51" s="6">
        <f t="shared" si="1"/>
        <v>5.28</v>
      </c>
    </row>
    <row r="52" spans="1:15" x14ac:dyDescent="0.3">
      <c r="A52" s="31"/>
      <c r="B52" s="5" t="s">
        <v>180</v>
      </c>
      <c r="C52" s="85"/>
      <c r="D52" s="86"/>
      <c r="E52" s="40">
        <f t="shared" ref="E52:O52" si="2">SUM(E21+E51)</f>
        <v>36.634999999999998</v>
      </c>
      <c r="F52" s="40">
        <f t="shared" si="2"/>
        <v>26.28</v>
      </c>
      <c r="G52" s="40">
        <f t="shared" si="2"/>
        <v>179.721</v>
      </c>
      <c r="H52" s="40">
        <f t="shared" si="2"/>
        <v>1219.527</v>
      </c>
      <c r="I52" s="40">
        <f t="shared" si="2"/>
        <v>0.7340000000000001</v>
      </c>
      <c r="J52" s="40">
        <f t="shared" si="2"/>
        <v>34.607000000000006</v>
      </c>
      <c r="K52" s="40">
        <f t="shared" si="2"/>
        <v>28.568000000000001</v>
      </c>
      <c r="L52" s="40">
        <f t="shared" si="2"/>
        <v>173.37299999999999</v>
      </c>
      <c r="M52" s="40">
        <f t="shared" si="2"/>
        <v>432</v>
      </c>
      <c r="N52" s="40">
        <f t="shared" si="2"/>
        <v>216.56</v>
      </c>
      <c r="O52" s="40">
        <f t="shared" si="2"/>
        <v>6.7250000000000005</v>
      </c>
    </row>
    <row r="53" spans="1:15" x14ac:dyDescent="0.3">
      <c r="A53" s="81" t="s">
        <v>125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2"/>
    </row>
    <row r="54" spans="1:15" x14ac:dyDescent="0.3">
      <c r="A54" s="31"/>
      <c r="B54" s="54" t="s">
        <v>131</v>
      </c>
      <c r="C54" s="81">
        <v>200</v>
      </c>
      <c r="D54" s="82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 x14ac:dyDescent="0.3">
      <c r="A55" s="31"/>
      <c r="B55" s="54" t="s">
        <v>130</v>
      </c>
      <c r="C55" s="81">
        <v>25</v>
      </c>
      <c r="D55" s="82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 x14ac:dyDescent="0.3">
      <c r="A56" s="31"/>
      <c r="B56" s="54" t="s">
        <v>135</v>
      </c>
      <c r="C56" s="83"/>
      <c r="D56" s="84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 x14ac:dyDescent="0.3">
      <c r="A57" s="31"/>
      <c r="B57" s="54" t="s">
        <v>27</v>
      </c>
      <c r="C57" s="85"/>
      <c r="D57" s="86"/>
      <c r="E57" s="6">
        <f t="shared" ref="E57:O57" si="4">SUM(E21,E51,E56)</f>
        <v>38.414999999999999</v>
      </c>
      <c r="F57" s="18">
        <f t="shared" si="4"/>
        <v>34.230000000000004</v>
      </c>
      <c r="G57" s="18">
        <f t="shared" si="4"/>
        <v>198.21100000000001</v>
      </c>
      <c r="H57" s="18">
        <f t="shared" si="4"/>
        <v>1372.777</v>
      </c>
      <c r="I57" s="18">
        <f t="shared" si="4"/>
        <v>0.74400000000000011</v>
      </c>
      <c r="J57" s="18">
        <f t="shared" si="4"/>
        <v>34.637000000000008</v>
      </c>
      <c r="K57" s="18">
        <f t="shared" si="4"/>
        <v>28.668000000000003</v>
      </c>
      <c r="L57" s="18">
        <f t="shared" si="4"/>
        <v>175.37299999999999</v>
      </c>
      <c r="M57" s="18">
        <f t="shared" si="4"/>
        <v>454.4</v>
      </c>
      <c r="N57" s="18">
        <f t="shared" si="4"/>
        <v>233.76</v>
      </c>
      <c r="O57" s="18">
        <f t="shared" si="4"/>
        <v>6.7450000000000001</v>
      </c>
    </row>
  </sheetData>
  <mergeCells count="33">
    <mergeCell ref="A17:A20"/>
    <mergeCell ref="C51:D52"/>
    <mergeCell ref="A23:A27"/>
    <mergeCell ref="A28:A35"/>
    <mergeCell ref="A36:A40"/>
    <mergeCell ref="A41:A45"/>
    <mergeCell ref="A46:A48"/>
    <mergeCell ref="C50:D50"/>
    <mergeCell ref="C54:D54"/>
    <mergeCell ref="C55:D55"/>
    <mergeCell ref="A53:O53"/>
    <mergeCell ref="C23:D23"/>
    <mergeCell ref="C28:D28"/>
    <mergeCell ref="C36:D36"/>
    <mergeCell ref="C41:D41"/>
    <mergeCell ref="C46:D46"/>
    <mergeCell ref="C49:D49"/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7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workbookViewId="0">
      <selection activeCell="A3" sqref="A3"/>
    </sheetView>
  </sheetViews>
  <sheetFormatPr defaultRowHeight="14.4" x14ac:dyDescent="0.3"/>
  <cols>
    <col min="1" max="1" width="15.88671875" customWidth="1"/>
    <col min="2" max="2" width="25.109375" customWidth="1"/>
    <col min="3" max="3" width="12.3320312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6.109375" customWidth="1"/>
    <col min="14" max="14" width="7.109375" customWidth="1"/>
    <col min="15" max="15" width="9.5546875" customWidth="1"/>
    <col min="17" max="17" width="27" customWidth="1"/>
  </cols>
  <sheetData>
    <row r="1" spans="1:18" x14ac:dyDescent="0.3">
      <c r="A1" s="4" t="s">
        <v>253</v>
      </c>
      <c r="B1" s="4"/>
    </row>
    <row r="2" spans="1:18" x14ac:dyDescent="0.3">
      <c r="A2" s="4" t="s">
        <v>246</v>
      </c>
      <c r="B2" s="4"/>
    </row>
    <row r="3" spans="1:18" x14ac:dyDescent="0.3">
      <c r="A3" s="4" t="s">
        <v>281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3">
      <c r="A5" s="90"/>
      <c r="B5" s="82"/>
      <c r="C5" s="38" t="s">
        <v>178</v>
      </c>
      <c r="D5" s="56" t="s">
        <v>179</v>
      </c>
      <c r="E5" s="6" t="s">
        <v>4</v>
      </c>
      <c r="F5" s="6" t="s">
        <v>5</v>
      </c>
      <c r="G5" s="6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Q6" s="27"/>
      <c r="R6" s="27"/>
    </row>
    <row r="7" spans="1:18" ht="18" x14ac:dyDescent="0.35">
      <c r="A7" s="89" t="s">
        <v>217</v>
      </c>
      <c r="B7" s="54" t="s">
        <v>41</v>
      </c>
      <c r="C7" s="81" t="s">
        <v>44</v>
      </c>
      <c r="D7" s="82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2"/>
      <c r="R7" s="52"/>
    </row>
    <row r="8" spans="1:18" ht="18" x14ac:dyDescent="0.35">
      <c r="A8" s="91"/>
      <c r="B8" s="55" t="s">
        <v>97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" x14ac:dyDescent="0.35">
      <c r="A9" s="91"/>
      <c r="B9" s="55" t="s">
        <v>78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" x14ac:dyDescent="0.35">
      <c r="A10" s="91"/>
      <c r="B10" s="55" t="s">
        <v>67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" x14ac:dyDescent="0.35">
      <c r="A11" s="90"/>
      <c r="B11" s="55" t="s">
        <v>136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" x14ac:dyDescent="0.35">
      <c r="A12" s="89" t="s">
        <v>198</v>
      </c>
      <c r="B12" s="54" t="s">
        <v>42</v>
      </c>
      <c r="C12" s="81">
        <v>15</v>
      </c>
      <c r="D12" s="82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2"/>
      <c r="R12" s="52"/>
    </row>
    <row r="13" spans="1:18" ht="18" x14ac:dyDescent="0.35">
      <c r="A13" s="90"/>
      <c r="B13" s="55" t="s">
        <v>98</v>
      </c>
      <c r="C13" s="62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" x14ac:dyDescent="0.35">
      <c r="A14" s="89" t="s">
        <v>218</v>
      </c>
      <c r="B14" s="59" t="s">
        <v>43</v>
      </c>
      <c r="C14" s="81">
        <v>200</v>
      </c>
      <c r="D14" s="82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2"/>
      <c r="R14" s="52"/>
    </row>
    <row r="15" spans="1:18" ht="18" x14ac:dyDescent="0.35">
      <c r="A15" s="91"/>
      <c r="B15" s="55" t="s">
        <v>99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</row>
    <row r="16" spans="1:18" ht="18" x14ac:dyDescent="0.35">
      <c r="A16" s="91"/>
      <c r="B16" s="55" t="s">
        <v>78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" x14ac:dyDescent="0.35">
      <c r="A17" s="90"/>
      <c r="B17" s="55" t="s">
        <v>82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52"/>
    </row>
    <row r="18" spans="1:18" ht="18" x14ac:dyDescent="0.35">
      <c r="A18" s="31"/>
      <c r="B18" s="54" t="s">
        <v>19</v>
      </c>
      <c r="C18" s="81">
        <v>50</v>
      </c>
      <c r="D18" s="82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52"/>
    </row>
    <row r="19" spans="1:18" ht="18" x14ac:dyDescent="0.35">
      <c r="A19" s="31"/>
      <c r="B19" s="54" t="s">
        <v>142</v>
      </c>
      <c r="C19" s="81">
        <v>50</v>
      </c>
      <c r="D19" s="82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52"/>
    </row>
    <row r="20" spans="1:18" ht="18" x14ac:dyDescent="0.35">
      <c r="A20" s="31"/>
      <c r="B20" s="54" t="s">
        <v>20</v>
      </c>
      <c r="C20" s="81"/>
      <c r="D20" s="82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52"/>
    </row>
    <row r="21" spans="1:18" ht="18" x14ac:dyDescent="0.35">
      <c r="A21" s="81" t="s">
        <v>21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2"/>
      <c r="Q21" s="32"/>
      <c r="R21" s="52"/>
    </row>
    <row r="22" spans="1:18" ht="18" x14ac:dyDescent="0.35">
      <c r="A22" s="89" t="s">
        <v>230</v>
      </c>
      <c r="B22" s="54" t="s">
        <v>22</v>
      </c>
      <c r="C22" s="81">
        <v>60</v>
      </c>
      <c r="D22" s="82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2"/>
      <c r="R22" s="52"/>
    </row>
    <row r="23" spans="1:18" ht="18" x14ac:dyDescent="0.35">
      <c r="A23" s="91"/>
      <c r="B23" s="55" t="s">
        <v>70</v>
      </c>
      <c r="C23" s="62" t="s">
        <v>181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52"/>
    </row>
    <row r="24" spans="1:18" ht="18" x14ac:dyDescent="0.35">
      <c r="A24" s="90"/>
      <c r="B24" s="55" t="s">
        <v>71</v>
      </c>
      <c r="C24" s="62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52"/>
    </row>
    <row r="25" spans="1:18" ht="28.8" x14ac:dyDescent="0.35">
      <c r="A25" s="89" t="s">
        <v>231</v>
      </c>
      <c r="B25" s="58" t="s">
        <v>64</v>
      </c>
      <c r="C25" s="81">
        <v>200</v>
      </c>
      <c r="D25" s="82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4"/>
      <c r="R25" s="52"/>
    </row>
    <row r="26" spans="1:18" ht="18" x14ac:dyDescent="0.35">
      <c r="A26" s="91"/>
      <c r="B26" s="55" t="s">
        <v>72</v>
      </c>
      <c r="C26" s="62" t="s">
        <v>196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" x14ac:dyDescent="0.35">
      <c r="A27" s="91"/>
      <c r="B27" s="55" t="s">
        <v>114</v>
      </c>
      <c r="C27" s="62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3"/>
    </row>
    <row r="28" spans="1:18" ht="18" x14ac:dyDescent="0.35">
      <c r="A28" s="91"/>
      <c r="B28" s="55" t="s">
        <v>73</v>
      </c>
      <c r="C28" s="62" t="s">
        <v>185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3"/>
    </row>
    <row r="29" spans="1:18" ht="18" x14ac:dyDescent="0.35">
      <c r="A29" s="91"/>
      <c r="B29" s="55" t="s">
        <v>74</v>
      </c>
      <c r="C29" s="62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53"/>
    </row>
    <row r="30" spans="1:18" ht="18" x14ac:dyDescent="0.35">
      <c r="A30" s="91"/>
      <c r="B30" s="55" t="s">
        <v>90</v>
      </c>
      <c r="C30" s="62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22.8" customHeight="1" x14ac:dyDescent="0.35">
      <c r="A31" s="90"/>
      <c r="B31" s="55" t="s">
        <v>136</v>
      </c>
      <c r="C31" s="62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x14ac:dyDescent="0.3">
      <c r="A32" s="89" t="s">
        <v>262</v>
      </c>
      <c r="B32" s="54" t="s">
        <v>65</v>
      </c>
      <c r="C32" s="81">
        <v>250</v>
      </c>
      <c r="D32" s="82"/>
      <c r="E32" s="9">
        <v>35.520000000000003</v>
      </c>
      <c r="F32" s="9">
        <v>13</v>
      </c>
      <c r="G32" s="9">
        <v>8.85</v>
      </c>
      <c r="H32" s="9">
        <v>299</v>
      </c>
      <c r="I32" s="9">
        <v>0.28000000000000003</v>
      </c>
      <c r="J32" s="9">
        <v>37.799999999999997</v>
      </c>
      <c r="K32" s="9">
        <v>37.799999999999997</v>
      </c>
      <c r="L32" s="9">
        <v>26.35</v>
      </c>
      <c r="M32" s="9">
        <v>143.51</v>
      </c>
      <c r="N32" s="9">
        <v>52.79</v>
      </c>
      <c r="O32" s="9">
        <v>2.08</v>
      </c>
    </row>
    <row r="33" spans="1:15" x14ac:dyDescent="0.3">
      <c r="A33" s="91"/>
      <c r="B33" s="54" t="s">
        <v>261</v>
      </c>
      <c r="C33" s="68">
        <v>132</v>
      </c>
      <c r="D33" s="69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x14ac:dyDescent="0.3">
      <c r="A34" s="91"/>
      <c r="B34" s="55" t="s">
        <v>115</v>
      </c>
      <c r="C34" s="62">
        <v>214</v>
      </c>
      <c r="D34" s="7">
        <v>171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1"/>
      <c r="B35" s="55" t="s">
        <v>67</v>
      </c>
      <c r="C35" s="62">
        <v>5.25</v>
      </c>
      <c r="D35" s="7">
        <v>5.25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91"/>
      <c r="B36" s="55" t="s">
        <v>73</v>
      </c>
      <c r="C36" s="62">
        <v>3.75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91"/>
      <c r="B37" s="55" t="s">
        <v>74</v>
      </c>
      <c r="C37" s="62">
        <v>7.2</v>
      </c>
      <c r="D37" s="7">
        <v>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1"/>
      <c r="B38" s="55" t="s">
        <v>95</v>
      </c>
      <c r="C38" s="62">
        <v>9</v>
      </c>
      <c r="D38" s="7">
        <v>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91"/>
      <c r="B39" s="55" t="s">
        <v>116</v>
      </c>
      <c r="C39" s="62">
        <v>1.8</v>
      </c>
      <c r="D39" s="7">
        <v>1.8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90"/>
      <c r="B40" s="55" t="s">
        <v>136</v>
      </c>
      <c r="C40" s="62">
        <v>1.5</v>
      </c>
      <c r="D40" s="7">
        <v>1.5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89"/>
      <c r="B41" s="54" t="s">
        <v>137</v>
      </c>
      <c r="C41" s="81">
        <v>200</v>
      </c>
      <c r="D41" s="82"/>
      <c r="E41" s="77">
        <v>1</v>
      </c>
      <c r="F41" s="77">
        <v>0.2</v>
      </c>
      <c r="G41" s="77">
        <v>20.2</v>
      </c>
      <c r="H41" s="77">
        <v>96</v>
      </c>
      <c r="I41" s="77">
        <v>0.02</v>
      </c>
      <c r="J41" s="77">
        <v>4</v>
      </c>
      <c r="K41" s="77">
        <v>0</v>
      </c>
      <c r="L41" s="77">
        <v>14</v>
      </c>
      <c r="M41" s="77">
        <v>14</v>
      </c>
      <c r="N41" s="77">
        <v>8.8000000000000007</v>
      </c>
      <c r="O41" s="77">
        <v>1.8</v>
      </c>
    </row>
    <row r="42" spans="1:15" x14ac:dyDescent="0.3">
      <c r="A42" s="91"/>
      <c r="B42" s="54" t="s">
        <v>137</v>
      </c>
      <c r="C42" s="81">
        <v>200</v>
      </c>
      <c r="D42" s="8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x14ac:dyDescent="0.3">
      <c r="A43" s="90"/>
      <c r="B43" s="55"/>
      <c r="C43" s="6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31"/>
      <c r="B44" s="54" t="s">
        <v>19</v>
      </c>
      <c r="C44" s="81">
        <v>50</v>
      </c>
      <c r="D44" s="82"/>
      <c r="E44" s="19">
        <v>3.8</v>
      </c>
      <c r="F44" s="24">
        <v>0.45</v>
      </c>
      <c r="G44" s="24">
        <v>24.9</v>
      </c>
      <c r="H44" s="24">
        <v>113.22</v>
      </c>
      <c r="I44" s="24">
        <v>0.08</v>
      </c>
      <c r="J44" s="24">
        <v>0</v>
      </c>
      <c r="K44" s="24">
        <v>0</v>
      </c>
      <c r="L44" s="24">
        <v>13.02</v>
      </c>
      <c r="M44" s="24">
        <v>41.5</v>
      </c>
      <c r="N44" s="24">
        <v>17.53</v>
      </c>
      <c r="O44" s="24">
        <v>0.8</v>
      </c>
    </row>
    <row r="45" spans="1:15" x14ac:dyDescent="0.3">
      <c r="A45" s="31"/>
      <c r="B45" s="54" t="s">
        <v>24</v>
      </c>
      <c r="C45" s="81">
        <v>50</v>
      </c>
      <c r="D45" s="82"/>
      <c r="E45" s="24">
        <v>2.75</v>
      </c>
      <c r="F45" s="24">
        <v>0.5</v>
      </c>
      <c r="G45" s="24">
        <v>17</v>
      </c>
      <c r="H45" s="24">
        <v>85</v>
      </c>
      <c r="I45" s="24">
        <v>0.09</v>
      </c>
      <c r="J45" s="24">
        <v>0</v>
      </c>
      <c r="K45" s="24">
        <v>0</v>
      </c>
      <c r="L45" s="24">
        <v>10.5</v>
      </c>
      <c r="M45" s="24">
        <v>87</v>
      </c>
      <c r="N45" s="24">
        <v>28.5</v>
      </c>
      <c r="O45" s="24">
        <v>1.8</v>
      </c>
    </row>
    <row r="46" spans="1:15" x14ac:dyDescent="0.3">
      <c r="A46" s="60"/>
      <c r="B46" s="61" t="s">
        <v>26</v>
      </c>
      <c r="C46" s="83"/>
      <c r="D46" s="84"/>
      <c r="E46" s="41">
        <f t="shared" ref="E46:O46" si="1">SUM(E22:E45)</f>
        <v>46.08</v>
      </c>
      <c r="F46" s="41">
        <f t="shared" si="1"/>
        <v>20.07</v>
      </c>
      <c r="G46" s="41">
        <f t="shared" si="1"/>
        <v>89.710000000000008</v>
      </c>
      <c r="H46" s="41">
        <f t="shared" si="1"/>
        <v>733.36</v>
      </c>
      <c r="I46" s="41">
        <f t="shared" si="1"/>
        <v>0.57000000000000006</v>
      </c>
      <c r="J46" s="41">
        <f t="shared" si="1"/>
        <v>54.099999999999994</v>
      </c>
      <c r="K46" s="41">
        <f t="shared" si="1"/>
        <v>37.799999999999997</v>
      </c>
      <c r="L46" s="41">
        <f t="shared" si="1"/>
        <v>104.64</v>
      </c>
      <c r="M46" s="41">
        <f t="shared" si="1"/>
        <v>363.90999999999997</v>
      </c>
      <c r="N46" s="41">
        <f t="shared" si="1"/>
        <v>141.76</v>
      </c>
      <c r="O46" s="41">
        <f t="shared" si="1"/>
        <v>8.15</v>
      </c>
    </row>
    <row r="47" spans="1:15" x14ac:dyDescent="0.3">
      <c r="A47" s="31"/>
      <c r="B47" s="5" t="s">
        <v>180</v>
      </c>
      <c r="C47" s="85"/>
      <c r="D47" s="86"/>
      <c r="E47" s="40">
        <f t="shared" ref="E47:O47" si="2">SUM(E20+E46)</f>
        <v>70.497</v>
      </c>
      <c r="F47" s="40">
        <f t="shared" si="2"/>
        <v>48.673000000000002</v>
      </c>
      <c r="G47" s="40">
        <f t="shared" si="2"/>
        <v>144.84</v>
      </c>
      <c r="H47" s="40">
        <f t="shared" si="2"/>
        <v>1298.3699999999999</v>
      </c>
      <c r="I47" s="40">
        <f t="shared" si="2"/>
        <v>0.83200000000000007</v>
      </c>
      <c r="J47" s="40">
        <f t="shared" si="2"/>
        <v>79.60199999999999</v>
      </c>
      <c r="K47" s="40">
        <f t="shared" si="2"/>
        <v>421.81200000000001</v>
      </c>
      <c r="L47" s="40">
        <f t="shared" si="2"/>
        <v>444.75699999999995</v>
      </c>
      <c r="M47" s="40">
        <f t="shared" si="2"/>
        <v>815.96499999999992</v>
      </c>
      <c r="N47" s="40">
        <f t="shared" si="2"/>
        <v>214.58999999999997</v>
      </c>
      <c r="O47" s="40">
        <f t="shared" si="2"/>
        <v>12.599</v>
      </c>
    </row>
    <row r="48" spans="1:15" x14ac:dyDescent="0.3">
      <c r="A48" s="71" t="s">
        <v>125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2"/>
    </row>
    <row r="49" spans="1:15" x14ac:dyDescent="0.3">
      <c r="A49" s="31"/>
      <c r="B49" s="54" t="s">
        <v>126</v>
      </c>
      <c r="C49" s="81">
        <v>200</v>
      </c>
      <c r="D49" s="82"/>
      <c r="E49" s="20">
        <v>1</v>
      </c>
      <c r="F49" s="20">
        <v>0.01</v>
      </c>
      <c r="G49" s="20">
        <v>29.7</v>
      </c>
      <c r="H49" s="20">
        <v>128</v>
      </c>
      <c r="I49" s="20">
        <v>0.6</v>
      </c>
      <c r="J49" s="20">
        <v>0.06</v>
      </c>
      <c r="K49" s="20">
        <v>46</v>
      </c>
      <c r="L49" s="20"/>
      <c r="M49" s="20">
        <v>23</v>
      </c>
      <c r="N49" s="20">
        <v>23</v>
      </c>
      <c r="O49" s="20">
        <v>0.5</v>
      </c>
    </row>
    <row r="50" spans="1:15" x14ac:dyDescent="0.3">
      <c r="A50" s="31"/>
      <c r="B50" s="54" t="s">
        <v>127</v>
      </c>
      <c r="C50" s="81">
        <v>30</v>
      </c>
      <c r="D50" s="82"/>
      <c r="E50" s="20">
        <v>2.25</v>
      </c>
      <c r="F50" s="20">
        <v>2.94</v>
      </c>
      <c r="G50" s="20">
        <v>22.32</v>
      </c>
      <c r="H50" s="20">
        <v>125.1</v>
      </c>
      <c r="I50" s="20">
        <v>0.02</v>
      </c>
      <c r="J50" s="20">
        <v>0.02</v>
      </c>
      <c r="K50" s="20"/>
      <c r="L50" s="20">
        <v>3</v>
      </c>
      <c r="M50" s="20">
        <v>8.6999999999999993</v>
      </c>
      <c r="N50" s="20">
        <v>27</v>
      </c>
      <c r="O50" s="20">
        <v>0.63</v>
      </c>
    </row>
    <row r="51" spans="1:15" x14ac:dyDescent="0.3">
      <c r="A51" s="31"/>
      <c r="B51" s="54" t="s">
        <v>128</v>
      </c>
      <c r="C51" s="83"/>
      <c r="D51" s="84"/>
      <c r="E51" s="20">
        <f>SUM(E49:E50)</f>
        <v>3.25</v>
      </c>
      <c r="F51" s="20">
        <f t="shared" ref="F51:O51" si="3">SUM(F49:F50)</f>
        <v>2.9499999999999997</v>
      </c>
      <c r="G51" s="20">
        <f t="shared" si="3"/>
        <v>52.019999999999996</v>
      </c>
      <c r="H51" s="20">
        <f t="shared" si="3"/>
        <v>253.1</v>
      </c>
      <c r="I51" s="20">
        <f t="shared" si="3"/>
        <v>0.62</v>
      </c>
      <c r="J51" s="20">
        <f t="shared" si="3"/>
        <v>0.08</v>
      </c>
      <c r="K51" s="20">
        <f t="shared" si="3"/>
        <v>46</v>
      </c>
      <c r="L51" s="20">
        <f t="shared" si="3"/>
        <v>3</v>
      </c>
      <c r="M51" s="20">
        <f t="shared" si="3"/>
        <v>31.7</v>
      </c>
      <c r="N51" s="20">
        <f t="shared" si="3"/>
        <v>50</v>
      </c>
      <c r="O51" s="20">
        <f t="shared" si="3"/>
        <v>1.1299999999999999</v>
      </c>
    </row>
    <row r="52" spans="1:15" x14ac:dyDescent="0.3">
      <c r="A52" s="31"/>
      <c r="B52" s="54" t="s">
        <v>27</v>
      </c>
      <c r="C52" s="85"/>
      <c r="D52" s="86"/>
      <c r="E52" s="6">
        <f t="shared" ref="E52:O52" si="4">SUM(E20,E46,E51)</f>
        <v>73.747</v>
      </c>
      <c r="F52" s="20">
        <f t="shared" si="4"/>
        <v>51.623000000000005</v>
      </c>
      <c r="G52" s="20">
        <f t="shared" si="4"/>
        <v>196.86</v>
      </c>
      <c r="H52" s="20">
        <f t="shared" si="4"/>
        <v>1551.4699999999998</v>
      </c>
      <c r="I52" s="20">
        <f t="shared" si="4"/>
        <v>1.452</v>
      </c>
      <c r="J52" s="20">
        <f t="shared" si="4"/>
        <v>79.681999999999988</v>
      </c>
      <c r="K52" s="20">
        <f t="shared" si="4"/>
        <v>467.81200000000001</v>
      </c>
      <c r="L52" s="20">
        <f t="shared" si="4"/>
        <v>447.75699999999995</v>
      </c>
      <c r="M52" s="20">
        <f t="shared" si="4"/>
        <v>847.66499999999996</v>
      </c>
      <c r="N52" s="20">
        <f t="shared" si="4"/>
        <v>264.58999999999997</v>
      </c>
      <c r="O52" s="20">
        <f t="shared" si="4"/>
        <v>13.728999999999999</v>
      </c>
    </row>
  </sheetData>
  <mergeCells count="33">
    <mergeCell ref="C18:D18"/>
    <mergeCell ref="C19:D19"/>
    <mergeCell ref="C22:D22"/>
    <mergeCell ref="C25:D25"/>
    <mergeCell ref="A21:O21"/>
    <mergeCell ref="A22:A24"/>
    <mergeCell ref="A25:A31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51:D52"/>
    <mergeCell ref="A32:A40"/>
    <mergeCell ref="A41:A43"/>
    <mergeCell ref="C20:D20"/>
    <mergeCell ref="C46:D47"/>
    <mergeCell ref="C50:D50"/>
    <mergeCell ref="C32:D32"/>
    <mergeCell ref="C41:D41"/>
    <mergeCell ref="C44:D44"/>
    <mergeCell ref="C45:D45"/>
    <mergeCell ref="C49:D49"/>
    <mergeCell ref="C42:D42"/>
  </mergeCells>
  <pageMargins left="0.7" right="0.7" top="0.75" bottom="0.75" header="0.3" footer="0.3"/>
  <pageSetup paperSize="9" scale="7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workbookViewId="0">
      <selection activeCell="A3" sqref="A3"/>
    </sheetView>
  </sheetViews>
  <sheetFormatPr defaultRowHeight="14.4" x14ac:dyDescent="0.3"/>
  <cols>
    <col min="1" max="1" width="16.44140625" customWidth="1"/>
    <col min="2" max="2" width="29.109375" customWidth="1"/>
    <col min="3" max="3" width="14.4414062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6.1093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18" ht="15.6" x14ac:dyDescent="0.3">
      <c r="A1" s="67" t="s">
        <v>254</v>
      </c>
      <c r="B1" s="66"/>
    </row>
    <row r="2" spans="1:18" ht="15.6" x14ac:dyDescent="0.3">
      <c r="A2" s="66" t="s">
        <v>247</v>
      </c>
      <c r="B2" s="66"/>
    </row>
    <row r="3" spans="1:18" ht="15.6" x14ac:dyDescent="0.3">
      <c r="A3" s="66" t="s">
        <v>281</v>
      </c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89"/>
      <c r="B4" s="82" t="s">
        <v>0</v>
      </c>
      <c r="C4" s="81" t="s">
        <v>177</v>
      </c>
      <c r="D4" s="82"/>
      <c r="E4" s="95" t="s">
        <v>1</v>
      </c>
      <c r="F4" s="95"/>
      <c r="G4" s="95"/>
      <c r="H4" s="96" t="s">
        <v>14</v>
      </c>
      <c r="I4" s="95" t="s">
        <v>2</v>
      </c>
      <c r="J4" s="95"/>
      <c r="K4" s="95"/>
      <c r="L4" s="95" t="s">
        <v>3</v>
      </c>
      <c r="M4" s="95"/>
      <c r="N4" s="95"/>
      <c r="O4" s="95"/>
    </row>
    <row r="5" spans="1:18" x14ac:dyDescent="0.3">
      <c r="A5" s="90"/>
      <c r="B5" s="82"/>
      <c r="C5" s="38" t="s">
        <v>178</v>
      </c>
      <c r="D5" s="56" t="s">
        <v>179</v>
      </c>
      <c r="E5" s="6" t="s">
        <v>4</v>
      </c>
      <c r="F5" s="6" t="s">
        <v>5</v>
      </c>
      <c r="G5" s="6" t="s">
        <v>6</v>
      </c>
      <c r="H5" s="97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81" t="s">
        <v>15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8" ht="28.8" x14ac:dyDescent="0.35">
      <c r="A7" s="89" t="s">
        <v>204</v>
      </c>
      <c r="B7" s="58" t="s">
        <v>28</v>
      </c>
      <c r="C7" s="81" t="s">
        <v>32</v>
      </c>
      <c r="D7" s="82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29" t="s">
        <v>151</v>
      </c>
      <c r="R7" s="35">
        <v>81.599999999999994</v>
      </c>
    </row>
    <row r="8" spans="1:18" ht="18" x14ac:dyDescent="0.35">
      <c r="A8" s="91"/>
      <c r="B8" s="55" t="s">
        <v>81</v>
      </c>
      <c r="C8" s="62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 t="s">
        <v>153</v>
      </c>
      <c r="R8" s="35">
        <v>67.8</v>
      </c>
    </row>
    <row r="9" spans="1:18" ht="18" x14ac:dyDescent="0.35">
      <c r="A9" s="91"/>
      <c r="B9" s="55" t="s">
        <v>141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 t="s">
        <v>148</v>
      </c>
      <c r="R9" s="35">
        <v>9.6999999999999993</v>
      </c>
    </row>
    <row r="10" spans="1:18" ht="18" x14ac:dyDescent="0.35">
      <c r="A10" s="91"/>
      <c r="B10" s="55" t="s">
        <v>82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 t="s">
        <v>30</v>
      </c>
      <c r="R10" s="36" t="s">
        <v>155</v>
      </c>
    </row>
    <row r="11" spans="1:18" ht="18" x14ac:dyDescent="0.35">
      <c r="A11" s="91"/>
      <c r="B11" s="55" t="s">
        <v>83</v>
      </c>
      <c r="C11" s="63">
        <v>4</v>
      </c>
      <c r="D11" s="11" t="s">
        <v>197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 t="s">
        <v>154</v>
      </c>
      <c r="R11" s="35">
        <v>0.05</v>
      </c>
    </row>
    <row r="12" spans="1:18" ht="18" x14ac:dyDescent="0.35">
      <c r="A12" s="91"/>
      <c r="B12" s="55" t="s">
        <v>67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 t="s">
        <v>144</v>
      </c>
      <c r="R12" s="35">
        <v>40</v>
      </c>
    </row>
    <row r="13" spans="1:18" ht="18" x14ac:dyDescent="0.35">
      <c r="A13" s="91"/>
      <c r="B13" s="55" t="s">
        <v>84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 t="s">
        <v>149</v>
      </c>
      <c r="R13" s="35">
        <v>7</v>
      </c>
    </row>
    <row r="14" spans="1:18" ht="18" x14ac:dyDescent="0.35">
      <c r="A14" s="91"/>
      <c r="B14" s="55" t="s">
        <v>79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 t="s">
        <v>146</v>
      </c>
      <c r="R14" s="35">
        <v>123.8</v>
      </c>
    </row>
    <row r="15" spans="1:18" ht="18" x14ac:dyDescent="0.35">
      <c r="A15" s="90"/>
      <c r="B15" s="55" t="s">
        <v>85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 t="s">
        <v>143</v>
      </c>
      <c r="R15" s="35">
        <v>7</v>
      </c>
    </row>
    <row r="16" spans="1:18" ht="18" x14ac:dyDescent="0.35">
      <c r="A16" s="89" t="s">
        <v>205</v>
      </c>
      <c r="B16" s="54" t="s">
        <v>31</v>
      </c>
      <c r="C16" s="81" t="s">
        <v>33</v>
      </c>
      <c r="D16" s="82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29" t="s">
        <v>156</v>
      </c>
      <c r="R16" s="35">
        <v>6</v>
      </c>
    </row>
    <row r="17" spans="1:28" ht="18" x14ac:dyDescent="0.35">
      <c r="A17" s="91"/>
      <c r="B17" s="55" t="s">
        <v>87</v>
      </c>
      <c r="C17" s="62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 t="s">
        <v>152</v>
      </c>
      <c r="R17" s="35">
        <v>3.2</v>
      </c>
    </row>
    <row r="18" spans="1:28" ht="18" x14ac:dyDescent="0.35">
      <c r="A18" s="91"/>
      <c r="B18" s="55" t="s">
        <v>82</v>
      </c>
      <c r="C18" s="62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29" t="s">
        <v>150</v>
      </c>
      <c r="R18" s="35">
        <v>79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" x14ac:dyDescent="0.35">
      <c r="A19" s="90"/>
      <c r="B19" s="55" t="s">
        <v>88</v>
      </c>
      <c r="C19" s="62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 t="s">
        <v>145</v>
      </c>
      <c r="R19" s="35">
        <v>79</v>
      </c>
    </row>
    <row r="20" spans="1:28" ht="18" x14ac:dyDescent="0.35">
      <c r="A20" s="31"/>
      <c r="B20" s="54" t="s">
        <v>19</v>
      </c>
      <c r="C20" s="81">
        <v>50</v>
      </c>
      <c r="D20" s="82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29" t="s">
        <v>66</v>
      </c>
      <c r="R20" s="35">
        <v>20</v>
      </c>
    </row>
    <row r="21" spans="1:28" ht="18" x14ac:dyDescent="0.35">
      <c r="A21" s="76"/>
      <c r="B21" s="54" t="s">
        <v>124</v>
      </c>
      <c r="C21" s="81">
        <v>100</v>
      </c>
      <c r="D21" s="82"/>
      <c r="E21" s="19">
        <v>0.4</v>
      </c>
      <c r="F21" s="77">
        <v>0.4</v>
      </c>
      <c r="G21" s="77">
        <v>9.8000000000000007</v>
      </c>
      <c r="H21" s="77">
        <v>47</v>
      </c>
      <c r="I21" s="77">
        <v>0.03</v>
      </c>
      <c r="J21" s="77">
        <v>10</v>
      </c>
      <c r="K21" s="77"/>
      <c r="L21" s="77">
        <v>13.05</v>
      </c>
      <c r="M21" s="77">
        <v>11</v>
      </c>
      <c r="N21" s="77">
        <v>9</v>
      </c>
      <c r="O21" s="77">
        <v>2.2000000000000002</v>
      </c>
      <c r="Q21" s="34"/>
      <c r="R21" s="52"/>
    </row>
    <row r="22" spans="1:28" ht="18" x14ac:dyDescent="0.35">
      <c r="A22" s="31"/>
      <c r="B22" s="54" t="s">
        <v>20</v>
      </c>
      <c r="C22" s="81"/>
      <c r="D22" s="82"/>
      <c r="E22" s="24">
        <f t="shared" ref="E22:O22" si="0">SUM(E7:E21)</f>
        <v>32.473999999999997</v>
      </c>
      <c r="F22" s="24">
        <f t="shared" si="0"/>
        <v>18.849999999999998</v>
      </c>
      <c r="G22" s="24">
        <f t="shared" si="0"/>
        <v>79.825000000000003</v>
      </c>
      <c r="H22" s="24">
        <f t="shared" si="0"/>
        <v>485.85300000000007</v>
      </c>
      <c r="I22" s="24">
        <f t="shared" si="0"/>
        <v>0.22</v>
      </c>
      <c r="J22" s="24">
        <f t="shared" si="0"/>
        <v>10.82</v>
      </c>
      <c r="K22" s="24">
        <f t="shared" si="0"/>
        <v>0.33</v>
      </c>
      <c r="L22" s="24">
        <f t="shared" si="0"/>
        <v>255.56400000000002</v>
      </c>
      <c r="M22" s="24">
        <f t="shared" si="0"/>
        <v>400.20500000000004</v>
      </c>
      <c r="N22" s="24">
        <f t="shared" si="0"/>
        <v>76</v>
      </c>
      <c r="O22" s="24">
        <f t="shared" si="0"/>
        <v>3.8420000000000001</v>
      </c>
      <c r="Q22" s="30" t="s">
        <v>147</v>
      </c>
      <c r="R22" s="37">
        <v>50</v>
      </c>
    </row>
    <row r="23" spans="1:28" x14ac:dyDescent="0.3">
      <c r="A23" s="81" t="s">
        <v>21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2"/>
    </row>
    <row r="24" spans="1:28" x14ac:dyDescent="0.3">
      <c r="A24" s="89" t="s">
        <v>277</v>
      </c>
      <c r="B24" s="54" t="s">
        <v>278</v>
      </c>
      <c r="C24" s="81">
        <v>50</v>
      </c>
      <c r="D24" s="82"/>
      <c r="E24" s="24">
        <v>0.82</v>
      </c>
      <c r="F24" s="24">
        <v>3.71</v>
      </c>
      <c r="G24" s="24">
        <v>5.0599999999999996</v>
      </c>
      <c r="H24" s="24">
        <v>56.88</v>
      </c>
      <c r="I24" s="24">
        <v>0.04</v>
      </c>
      <c r="J24" s="24">
        <v>6.15</v>
      </c>
      <c r="K24" s="24">
        <v>0</v>
      </c>
      <c r="L24" s="24">
        <v>13.92</v>
      </c>
      <c r="M24" s="24">
        <v>26.98</v>
      </c>
      <c r="N24" s="24">
        <v>12.35</v>
      </c>
      <c r="O24" s="24">
        <v>0.193</v>
      </c>
    </row>
    <row r="25" spans="1:28" x14ac:dyDescent="0.3">
      <c r="A25" s="91"/>
      <c r="B25" s="54" t="s">
        <v>279</v>
      </c>
      <c r="C25" s="64" t="s">
        <v>189</v>
      </c>
      <c r="D25" s="65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28" x14ac:dyDescent="0.3">
      <c r="A26" s="91"/>
      <c r="B26" s="54" t="s">
        <v>100</v>
      </c>
      <c r="C26" s="64" t="s">
        <v>190</v>
      </c>
      <c r="D26" s="65">
        <v>12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28" x14ac:dyDescent="0.3">
      <c r="A27" s="91"/>
      <c r="B27" s="55" t="s">
        <v>73</v>
      </c>
      <c r="C27" s="64" t="s">
        <v>191</v>
      </c>
      <c r="D27" s="65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 x14ac:dyDescent="0.3">
      <c r="A28" s="91"/>
      <c r="B28" s="55" t="s">
        <v>103</v>
      </c>
      <c r="C28" s="64">
        <v>15</v>
      </c>
      <c r="D28" s="65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 x14ac:dyDescent="0.3">
      <c r="A29" s="91"/>
      <c r="B29" s="55" t="s">
        <v>74</v>
      </c>
      <c r="C29" s="64" t="s">
        <v>192</v>
      </c>
      <c r="D29" s="65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 x14ac:dyDescent="0.3">
      <c r="A30" s="90"/>
      <c r="B30" s="55" t="s">
        <v>90</v>
      </c>
      <c r="C30" s="64">
        <v>3.6</v>
      </c>
      <c r="D30" s="65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28" x14ac:dyDescent="0.3">
      <c r="A31" s="89" t="s">
        <v>232</v>
      </c>
      <c r="B31" s="54" t="s">
        <v>175</v>
      </c>
      <c r="C31" s="81">
        <v>200</v>
      </c>
      <c r="D31" s="82"/>
      <c r="E31" s="24">
        <v>4.76</v>
      </c>
      <c r="F31" s="24">
        <v>6.03</v>
      </c>
      <c r="G31" s="24">
        <v>12.42</v>
      </c>
      <c r="H31" s="24">
        <v>118.62</v>
      </c>
      <c r="I31" s="24">
        <v>0.06</v>
      </c>
      <c r="J31" s="24">
        <v>0.03</v>
      </c>
      <c r="K31" s="24">
        <v>1.02</v>
      </c>
      <c r="L31" s="24">
        <v>32.07</v>
      </c>
      <c r="M31" s="24">
        <v>34.979999999999997</v>
      </c>
      <c r="N31" s="24">
        <v>5.42</v>
      </c>
      <c r="O31" s="24">
        <v>0.3</v>
      </c>
    </row>
    <row r="32" spans="1:28" x14ac:dyDescent="0.3">
      <c r="A32" s="91"/>
      <c r="B32" s="55" t="s">
        <v>171</v>
      </c>
      <c r="C32" s="62">
        <v>36.700000000000003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91"/>
      <c r="B33" s="55" t="s">
        <v>157</v>
      </c>
      <c r="C33" s="62">
        <v>30</v>
      </c>
      <c r="D33" s="7">
        <v>24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91"/>
      <c r="B34" s="55" t="s">
        <v>72</v>
      </c>
      <c r="C34" s="62">
        <v>26.6</v>
      </c>
      <c r="D34" s="7">
        <v>20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91"/>
      <c r="B35" s="55" t="s">
        <v>176</v>
      </c>
      <c r="C35" s="62">
        <v>8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91"/>
      <c r="B36" s="55" t="s">
        <v>73</v>
      </c>
      <c r="C36" s="62">
        <v>10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91"/>
      <c r="B37" s="55" t="s">
        <v>74</v>
      </c>
      <c r="C37" s="62">
        <v>9.6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90"/>
      <c r="B38" s="55" t="s">
        <v>90</v>
      </c>
      <c r="C38" s="62">
        <v>4</v>
      </c>
      <c r="D38" s="7">
        <v>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9" t="s">
        <v>233</v>
      </c>
      <c r="B39" s="54" t="s">
        <v>263</v>
      </c>
      <c r="C39" s="81">
        <v>100</v>
      </c>
      <c r="D39" s="82"/>
      <c r="E39" s="24">
        <v>12</v>
      </c>
      <c r="F39" s="24">
        <v>9</v>
      </c>
      <c r="G39" s="24">
        <v>12</v>
      </c>
      <c r="H39" s="24">
        <v>183</v>
      </c>
      <c r="I39" s="24">
        <v>0.03</v>
      </c>
      <c r="J39" s="24">
        <v>0</v>
      </c>
      <c r="K39" s="24">
        <v>0</v>
      </c>
      <c r="L39" s="24">
        <v>19.2</v>
      </c>
      <c r="M39" s="24">
        <v>16</v>
      </c>
      <c r="N39" s="24">
        <v>127.2</v>
      </c>
      <c r="O39" s="24">
        <v>1.44</v>
      </c>
    </row>
    <row r="40" spans="1:15" x14ac:dyDescent="0.3">
      <c r="A40" s="90"/>
      <c r="B40" s="55"/>
      <c r="C40" s="62" t="s">
        <v>269</v>
      </c>
      <c r="D40" s="7">
        <v>100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89" t="s">
        <v>201</v>
      </c>
      <c r="B41" s="54" t="s">
        <v>37</v>
      </c>
      <c r="C41" s="81">
        <v>150</v>
      </c>
      <c r="D41" s="82"/>
      <c r="E41" s="9">
        <v>5.52</v>
      </c>
      <c r="F41" s="9">
        <v>4.5199999999999996</v>
      </c>
      <c r="G41" s="9">
        <v>26.45</v>
      </c>
      <c r="H41" s="9">
        <v>168.45</v>
      </c>
      <c r="I41" s="9">
        <v>0.06</v>
      </c>
      <c r="J41" s="9">
        <v>0</v>
      </c>
      <c r="K41" s="9">
        <v>21</v>
      </c>
      <c r="L41" s="9">
        <v>4.8600000000000003</v>
      </c>
      <c r="M41" s="9">
        <v>37.17</v>
      </c>
      <c r="N41" s="9">
        <v>21.12</v>
      </c>
      <c r="O41" s="9">
        <v>1.1100000000000001</v>
      </c>
    </row>
    <row r="42" spans="1:15" x14ac:dyDescent="0.3">
      <c r="A42" s="91"/>
      <c r="B42" s="55" t="s">
        <v>114</v>
      </c>
      <c r="C42" s="62">
        <v>51</v>
      </c>
      <c r="D42" s="7">
        <v>51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91"/>
      <c r="B43" s="55" t="s">
        <v>67</v>
      </c>
      <c r="C43" s="62">
        <v>5.3</v>
      </c>
      <c r="D43" s="7">
        <v>5.3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90"/>
      <c r="B44" s="55" t="s">
        <v>136</v>
      </c>
      <c r="C44" s="62">
        <v>0.3</v>
      </c>
      <c r="D44" s="7">
        <v>0.3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28.2" x14ac:dyDescent="0.3">
      <c r="A45" s="89" t="s">
        <v>202</v>
      </c>
      <c r="B45" s="58" t="s">
        <v>138</v>
      </c>
      <c r="C45" s="81">
        <v>200</v>
      </c>
      <c r="D45" s="82"/>
      <c r="E45" s="9">
        <v>0.04</v>
      </c>
      <c r="F45" s="9">
        <v>0</v>
      </c>
      <c r="G45" s="9">
        <v>24.76</v>
      </c>
      <c r="H45" s="9">
        <v>94.2</v>
      </c>
      <c r="I45" s="9">
        <v>0.01</v>
      </c>
      <c r="J45" s="9">
        <v>0.16800000000000001</v>
      </c>
      <c r="K45" s="9">
        <v>0</v>
      </c>
      <c r="L45" s="9">
        <v>6.4</v>
      </c>
      <c r="M45" s="9">
        <v>3.6</v>
      </c>
      <c r="N45" s="9">
        <v>0</v>
      </c>
      <c r="O45" s="9">
        <v>0.18</v>
      </c>
    </row>
    <row r="46" spans="1:15" x14ac:dyDescent="0.3">
      <c r="A46" s="91"/>
      <c r="B46" s="55" t="s">
        <v>80</v>
      </c>
      <c r="C46" s="62">
        <v>20</v>
      </c>
      <c r="D46" s="7">
        <v>20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90"/>
      <c r="B47" s="55" t="s">
        <v>82</v>
      </c>
      <c r="C47" s="62">
        <v>20</v>
      </c>
      <c r="D47" s="7">
        <v>20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31"/>
      <c r="B48" s="54" t="s">
        <v>19</v>
      </c>
      <c r="C48" s="81">
        <v>50</v>
      </c>
      <c r="D48" s="82"/>
      <c r="E48" s="19">
        <v>3.8</v>
      </c>
      <c r="F48" s="24">
        <v>0.45</v>
      </c>
      <c r="G48" s="24">
        <v>24.9</v>
      </c>
      <c r="H48" s="24">
        <v>113.22</v>
      </c>
      <c r="I48" s="24">
        <v>0.08</v>
      </c>
      <c r="J48" s="24">
        <v>0</v>
      </c>
      <c r="K48" s="24">
        <v>0</v>
      </c>
      <c r="L48" s="24">
        <v>13.02</v>
      </c>
      <c r="M48" s="24">
        <v>41.5</v>
      </c>
      <c r="N48" s="24">
        <v>17.53</v>
      </c>
      <c r="O48" s="24">
        <v>0.8</v>
      </c>
    </row>
    <row r="49" spans="1:16" x14ac:dyDescent="0.3">
      <c r="A49" s="31"/>
      <c r="B49" s="54" t="s">
        <v>24</v>
      </c>
      <c r="C49" s="81">
        <v>50</v>
      </c>
      <c r="D49" s="82"/>
      <c r="E49" s="24">
        <v>2.75</v>
      </c>
      <c r="F49" s="24">
        <v>0.5</v>
      </c>
      <c r="G49" s="24">
        <v>17</v>
      </c>
      <c r="H49" s="24">
        <v>85</v>
      </c>
      <c r="I49" s="24">
        <v>0.09</v>
      </c>
      <c r="J49" s="24">
        <v>0</v>
      </c>
      <c r="K49" s="24">
        <v>0</v>
      </c>
      <c r="L49" s="24">
        <v>10.5</v>
      </c>
      <c r="M49" s="24">
        <v>87</v>
      </c>
      <c r="N49" s="24">
        <v>28.5</v>
      </c>
      <c r="O49" s="24">
        <v>1.8</v>
      </c>
    </row>
    <row r="50" spans="1:16" x14ac:dyDescent="0.3">
      <c r="A50" s="31"/>
      <c r="B50" s="54" t="s">
        <v>26</v>
      </c>
      <c r="C50" s="83"/>
      <c r="D50" s="84"/>
      <c r="E50" s="6">
        <f t="shared" ref="E50:O50" si="1">SUM(E24:E49)</f>
        <v>29.689999999999998</v>
      </c>
      <c r="F50" s="6">
        <f t="shared" si="1"/>
        <v>24.21</v>
      </c>
      <c r="G50" s="6">
        <f t="shared" si="1"/>
        <v>122.59</v>
      </c>
      <c r="H50" s="6">
        <f t="shared" si="1"/>
        <v>819.37000000000012</v>
      </c>
      <c r="I50" s="6">
        <f t="shared" si="1"/>
        <v>0.37</v>
      </c>
      <c r="J50" s="6">
        <f t="shared" si="1"/>
        <v>6.3480000000000008</v>
      </c>
      <c r="K50" s="6">
        <f t="shared" si="1"/>
        <v>22.02</v>
      </c>
      <c r="L50" s="6">
        <f t="shared" si="1"/>
        <v>99.97</v>
      </c>
      <c r="M50" s="6">
        <f t="shared" si="1"/>
        <v>247.23</v>
      </c>
      <c r="N50" s="6">
        <f t="shared" si="1"/>
        <v>212.12</v>
      </c>
      <c r="O50" s="6">
        <f t="shared" si="1"/>
        <v>5.8230000000000004</v>
      </c>
    </row>
    <row r="51" spans="1:16" x14ac:dyDescent="0.3">
      <c r="A51" s="31"/>
      <c r="B51" s="5" t="s">
        <v>180</v>
      </c>
      <c r="C51" s="85"/>
      <c r="D51" s="86"/>
      <c r="E51" s="40">
        <f t="shared" ref="E51:O51" si="2">SUM(E22+E50)</f>
        <v>62.163999999999994</v>
      </c>
      <c r="F51" s="40">
        <f t="shared" si="2"/>
        <v>43.06</v>
      </c>
      <c r="G51" s="40">
        <f t="shared" si="2"/>
        <v>202.41500000000002</v>
      </c>
      <c r="H51" s="40">
        <f t="shared" si="2"/>
        <v>1305.2230000000002</v>
      </c>
      <c r="I51" s="40">
        <f t="shared" si="2"/>
        <v>0.59</v>
      </c>
      <c r="J51" s="40">
        <f t="shared" si="2"/>
        <v>17.167999999999999</v>
      </c>
      <c r="K51" s="40">
        <f t="shared" si="2"/>
        <v>22.349999999999998</v>
      </c>
      <c r="L51" s="40">
        <f t="shared" si="2"/>
        <v>355.53399999999999</v>
      </c>
      <c r="M51" s="40">
        <f t="shared" si="2"/>
        <v>647.43500000000006</v>
      </c>
      <c r="N51" s="40">
        <f t="shared" si="2"/>
        <v>288.12</v>
      </c>
      <c r="O51" s="40">
        <f t="shared" si="2"/>
        <v>9.6650000000000009</v>
      </c>
    </row>
    <row r="52" spans="1:16" x14ac:dyDescent="0.3">
      <c r="A52" s="81" t="s">
        <v>125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2"/>
    </row>
    <row r="53" spans="1:16" x14ac:dyDescent="0.3">
      <c r="A53" s="89" t="s">
        <v>221</v>
      </c>
      <c r="B53" s="54" t="s">
        <v>134</v>
      </c>
      <c r="C53" s="81">
        <v>200</v>
      </c>
      <c r="D53" s="82"/>
      <c r="E53" s="20">
        <v>1.36</v>
      </c>
      <c r="F53" s="20"/>
      <c r="G53" s="20">
        <v>29.02</v>
      </c>
      <c r="H53" s="20">
        <v>116.19</v>
      </c>
      <c r="I53" s="20"/>
      <c r="J53" s="20"/>
      <c r="K53" s="20"/>
      <c r="L53" s="20">
        <v>9.9</v>
      </c>
      <c r="M53" s="20">
        <v>18.48</v>
      </c>
      <c r="N53" s="20"/>
      <c r="O53" s="20">
        <v>0.03</v>
      </c>
    </row>
    <row r="54" spans="1:16" x14ac:dyDescent="0.3">
      <c r="A54" s="91"/>
      <c r="B54" s="3" t="s">
        <v>112</v>
      </c>
      <c r="C54" s="7">
        <v>24</v>
      </c>
      <c r="D54" s="7">
        <v>24</v>
      </c>
      <c r="E54" s="3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3">
      <c r="A55" s="90"/>
      <c r="B55" s="3" t="s">
        <v>82</v>
      </c>
      <c r="C55" s="7">
        <v>10</v>
      </c>
      <c r="D55" s="7">
        <v>10</v>
      </c>
      <c r="E55" s="31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3">
      <c r="A56" s="31"/>
      <c r="B56" s="54" t="s">
        <v>130</v>
      </c>
      <c r="C56" s="81">
        <v>25</v>
      </c>
      <c r="D56" s="82"/>
      <c r="E56" s="20">
        <v>0.98</v>
      </c>
      <c r="F56" s="20">
        <v>7.65</v>
      </c>
      <c r="G56" s="20">
        <v>15.63</v>
      </c>
      <c r="H56" s="20">
        <v>135.25</v>
      </c>
      <c r="I56" s="20"/>
      <c r="J56" s="20"/>
      <c r="K56" s="20"/>
      <c r="L56" s="20"/>
      <c r="M56" s="20"/>
      <c r="N56" s="20"/>
      <c r="O56" s="20"/>
    </row>
    <row r="57" spans="1:16" x14ac:dyDescent="0.3">
      <c r="A57" s="31"/>
      <c r="B57" s="54" t="s">
        <v>128</v>
      </c>
      <c r="C57" s="83"/>
      <c r="D57" s="84"/>
      <c r="E57" s="20">
        <f>SUM(E53:E56)</f>
        <v>2.34</v>
      </c>
      <c r="F57" s="20">
        <f t="shared" ref="F57:O57" si="3">SUM(F53:F56)</f>
        <v>7.65</v>
      </c>
      <c r="G57" s="20">
        <f t="shared" si="3"/>
        <v>44.65</v>
      </c>
      <c r="H57" s="20">
        <f t="shared" si="3"/>
        <v>251.44</v>
      </c>
      <c r="I57" s="20"/>
      <c r="J57" s="20"/>
      <c r="K57" s="20"/>
      <c r="L57" s="20">
        <f t="shared" si="3"/>
        <v>9.9</v>
      </c>
      <c r="M57" s="20">
        <f t="shared" si="3"/>
        <v>18.48</v>
      </c>
      <c r="N57" s="20"/>
      <c r="O57" s="20">
        <f t="shared" si="3"/>
        <v>0.03</v>
      </c>
    </row>
    <row r="58" spans="1:16" x14ac:dyDescent="0.3">
      <c r="A58" s="31"/>
      <c r="B58" s="54" t="s">
        <v>27</v>
      </c>
      <c r="C58" s="85"/>
      <c r="D58" s="86"/>
      <c r="E58" s="6">
        <f>SUM(E22,E50,E57)</f>
        <v>64.503999999999991</v>
      </c>
      <c r="F58" s="20">
        <f t="shared" ref="F58:O58" si="4">SUM(F50,F57,F22)</f>
        <v>50.709999999999994</v>
      </c>
      <c r="G58" s="24">
        <f t="shared" si="4"/>
        <v>247.065</v>
      </c>
      <c r="H58" s="24">
        <f t="shared" si="4"/>
        <v>1556.6630000000002</v>
      </c>
      <c r="I58" s="24">
        <f t="shared" si="4"/>
        <v>0.59</v>
      </c>
      <c r="J58" s="24">
        <f t="shared" si="4"/>
        <v>17.167999999999999</v>
      </c>
      <c r="K58" s="24">
        <f t="shared" si="4"/>
        <v>22.349999999999998</v>
      </c>
      <c r="L58" s="24">
        <f t="shared" si="4"/>
        <v>365.43400000000003</v>
      </c>
      <c r="M58" s="24">
        <f t="shared" si="4"/>
        <v>665.91499999999996</v>
      </c>
      <c r="N58" s="24">
        <f t="shared" si="4"/>
        <v>288.12</v>
      </c>
      <c r="O58" s="24">
        <f t="shared" si="4"/>
        <v>9.6950000000000003</v>
      </c>
    </row>
    <row r="76" spans="2:15" x14ac:dyDescent="0.3">
      <c r="B76" s="28"/>
      <c r="C76" s="2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2:15" x14ac:dyDescent="0.3"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 x14ac:dyDescent="0.3"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 x14ac:dyDescent="0.3"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 x14ac:dyDescent="0.3">
      <c r="B80" s="25"/>
      <c r="C80" s="25"/>
      <c r="D80" s="42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 x14ac:dyDescent="0.3"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 x14ac:dyDescent="0.3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 x14ac:dyDescent="0.3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 x14ac:dyDescent="0.3"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2:15" x14ac:dyDescent="0.3">
      <c r="B85" s="28"/>
      <c r="C85" s="2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 x14ac:dyDescent="0.3">
      <c r="B86" s="25"/>
      <c r="C86" s="25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 x14ac:dyDescent="0.3">
      <c r="B87" s="25"/>
      <c r="C87" s="25"/>
      <c r="D87" s="2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2:15" x14ac:dyDescent="0.3"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2:15" x14ac:dyDescent="0.3">
      <c r="B89" s="28"/>
      <c r="C89" s="28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2:15" x14ac:dyDescent="0.3"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5" x14ac:dyDescent="0.3"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5" x14ac:dyDescent="0.3">
      <c r="B92" s="25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2:15" x14ac:dyDescent="0.3">
      <c r="B93" s="28"/>
      <c r="C93" s="28"/>
      <c r="D93" s="23"/>
      <c r="E93" s="4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 x14ac:dyDescent="0.3">
      <c r="B94" s="28"/>
      <c r="C94" s="28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2:15" x14ac:dyDescent="0.3">
      <c r="B95" s="25"/>
      <c r="C95" s="25"/>
      <c r="D95" s="26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x14ac:dyDescent="0.3">
      <c r="B96" s="25"/>
      <c r="C96" s="25"/>
      <c r="D96" s="2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2:15" x14ac:dyDescent="0.3">
      <c r="B97" s="28"/>
      <c r="C97" s="28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</sheetData>
  <mergeCells count="34">
    <mergeCell ref="A4:A5"/>
    <mergeCell ref="A6:O6"/>
    <mergeCell ref="A7:A15"/>
    <mergeCell ref="A16:A19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  <mergeCell ref="C22:D22"/>
    <mergeCell ref="C50:D51"/>
    <mergeCell ref="C45:D45"/>
    <mergeCell ref="C48:D48"/>
    <mergeCell ref="C49:D49"/>
    <mergeCell ref="C57:D58"/>
    <mergeCell ref="A23:O23"/>
    <mergeCell ref="A24:A30"/>
    <mergeCell ref="A31:A38"/>
    <mergeCell ref="A39:A40"/>
    <mergeCell ref="A41:A44"/>
    <mergeCell ref="C56:D56"/>
    <mergeCell ref="A53:A55"/>
    <mergeCell ref="C24:D24"/>
    <mergeCell ref="C31:D31"/>
    <mergeCell ref="C39:D39"/>
    <mergeCell ref="C41:D41"/>
    <mergeCell ref="C53:D53"/>
    <mergeCell ref="A45:A47"/>
    <mergeCell ref="A52:O52"/>
  </mergeCells>
  <pageMargins left="0.7" right="0.7" top="0.75" bottom="0.75" header="0.3" footer="0.3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2024-09-05T09:22:36Z</dcterms:modified>
</cp:coreProperties>
</file>