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578F2719-D09F-4B86-8962-618D4814BA37}" xr6:coauthVersionLast="47" xr6:coauthVersionMax="47" xr10:uidLastSave="{00000000-0000-0000-0000-000000000000}"/>
  <bookViews>
    <workbookView xWindow="-108" yWindow="-108" windowWidth="23256" windowHeight="12456" firstSheet="5" activeTab="9" xr2:uid="{00000000-000D-0000-FFFF-FFFF00000000}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 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G54" i="1"/>
  <c r="H54" i="1"/>
  <c r="I54" i="1"/>
  <c r="J54" i="1"/>
  <c r="K54" i="1"/>
  <c r="L54" i="1"/>
  <c r="M54" i="1"/>
  <c r="N54" i="1"/>
  <c r="O54" i="1"/>
  <c r="H56" i="8" l="1"/>
  <c r="H25" i="8"/>
  <c r="H57" i="8" l="1"/>
  <c r="H24" i="10"/>
  <c r="H52" i="10"/>
  <c r="H20" i="9"/>
  <c r="H25" i="7"/>
  <c r="H22" i="4"/>
  <c r="H22" i="5"/>
  <c r="H25" i="3"/>
  <c r="H58" i="2"/>
  <c r="H28" i="2"/>
  <c r="H24" i="1"/>
  <c r="H54" i="7"/>
  <c r="H57" i="4"/>
  <c r="H55" i="1" l="1"/>
  <c r="E24" i="1" l="1"/>
  <c r="F24" i="1"/>
  <c r="G24" i="1"/>
  <c r="I24" i="1"/>
  <c r="J24" i="1"/>
  <c r="K24" i="1"/>
  <c r="L24" i="1"/>
  <c r="M24" i="1"/>
  <c r="N24" i="1"/>
  <c r="O24" i="1"/>
  <c r="O24" i="10"/>
  <c r="N24" i="10"/>
  <c r="M24" i="10"/>
  <c r="L24" i="10"/>
  <c r="K24" i="10"/>
  <c r="J24" i="10"/>
  <c r="I24" i="10"/>
  <c r="G24" i="10"/>
  <c r="F24" i="10"/>
  <c r="E24" i="10"/>
  <c r="F25" i="6"/>
  <c r="G25" i="6"/>
  <c r="H25" i="6"/>
  <c r="I25" i="6"/>
  <c r="J25" i="6"/>
  <c r="K25" i="6"/>
  <c r="L25" i="6"/>
  <c r="M25" i="6"/>
  <c r="N25" i="6"/>
  <c r="O25" i="6"/>
  <c r="E25" i="6"/>
  <c r="H58" i="4" l="1"/>
  <c r="E28" i="2"/>
  <c r="F28" i="2"/>
  <c r="G28" i="2"/>
  <c r="I28" i="2"/>
  <c r="J28" i="2"/>
  <c r="K28" i="2"/>
  <c r="L28" i="2"/>
  <c r="M28" i="2"/>
  <c r="N28" i="2"/>
  <c r="O28" i="2"/>
  <c r="E25" i="7"/>
  <c r="E25" i="8"/>
  <c r="F25" i="8"/>
  <c r="G25" i="8"/>
  <c r="I25" i="8"/>
  <c r="J25" i="8"/>
  <c r="K25" i="8"/>
  <c r="L25" i="8"/>
  <c r="M25" i="8"/>
  <c r="N25" i="8"/>
  <c r="O25" i="8"/>
  <c r="F20" i="9"/>
  <c r="G20" i="9"/>
  <c r="I20" i="9"/>
  <c r="J20" i="9"/>
  <c r="K20" i="9"/>
  <c r="L20" i="9"/>
  <c r="M20" i="9"/>
  <c r="N20" i="9"/>
  <c r="O20" i="9"/>
  <c r="E20" i="9"/>
  <c r="F25" i="7"/>
  <c r="G25" i="7"/>
  <c r="I25" i="7"/>
  <c r="J25" i="7"/>
  <c r="K25" i="7"/>
  <c r="L25" i="7"/>
  <c r="M25" i="7"/>
  <c r="N25" i="7"/>
  <c r="O25" i="7"/>
  <c r="F22" i="5"/>
  <c r="G22" i="5"/>
  <c r="I22" i="5"/>
  <c r="J22" i="5"/>
  <c r="K22" i="5"/>
  <c r="L22" i="5"/>
  <c r="M22" i="5"/>
  <c r="N22" i="5"/>
  <c r="O22" i="5"/>
  <c r="E22" i="5"/>
  <c r="F25" i="3"/>
  <c r="G25" i="3"/>
  <c r="I25" i="3"/>
  <c r="J25" i="3"/>
  <c r="K25" i="3"/>
  <c r="L25" i="3"/>
  <c r="M25" i="3"/>
  <c r="N25" i="3"/>
  <c r="O25" i="3"/>
  <c r="E25" i="3"/>
  <c r="F59" i="10" l="1"/>
  <c r="G59" i="10"/>
  <c r="H59" i="10"/>
  <c r="L59" i="10"/>
  <c r="M59" i="10"/>
  <c r="O59" i="10"/>
  <c r="E59" i="10"/>
  <c r="F51" i="9"/>
  <c r="G51" i="9"/>
  <c r="H51" i="9"/>
  <c r="I51" i="9"/>
  <c r="J51" i="9"/>
  <c r="K51" i="9"/>
  <c r="L51" i="9"/>
  <c r="M51" i="9"/>
  <c r="N51" i="9"/>
  <c r="O51" i="9"/>
  <c r="E51" i="9"/>
  <c r="F61" i="8" l="1"/>
  <c r="G61" i="8"/>
  <c r="H61" i="8"/>
  <c r="H62" i="8" s="1"/>
  <c r="I61" i="8"/>
  <c r="J61" i="8"/>
  <c r="K61" i="8"/>
  <c r="L61" i="8"/>
  <c r="M61" i="8"/>
  <c r="N61" i="8"/>
  <c r="O61" i="8"/>
  <c r="E61" i="8"/>
  <c r="F59" i="7"/>
  <c r="G59" i="7"/>
  <c r="H59" i="7"/>
  <c r="I59" i="7"/>
  <c r="J59" i="7"/>
  <c r="K59" i="7"/>
  <c r="L59" i="7"/>
  <c r="M59" i="7"/>
  <c r="N59" i="7"/>
  <c r="O59" i="7"/>
  <c r="E59" i="7"/>
  <c r="F61" i="6"/>
  <c r="G61" i="6"/>
  <c r="H61" i="6"/>
  <c r="I61" i="6"/>
  <c r="J61" i="6"/>
  <c r="K61" i="6"/>
  <c r="L61" i="6"/>
  <c r="M61" i="6"/>
  <c r="N61" i="6"/>
  <c r="O61" i="6"/>
  <c r="E61" i="6"/>
  <c r="F22" i="4" l="1"/>
  <c r="G22" i="4"/>
  <c r="I22" i="4"/>
  <c r="J22" i="4"/>
  <c r="K22" i="4"/>
  <c r="L22" i="4"/>
  <c r="M22" i="4"/>
  <c r="N22" i="4"/>
  <c r="O22" i="4"/>
  <c r="E22" i="4"/>
  <c r="F59" i="5"/>
  <c r="G59" i="5"/>
  <c r="H59" i="5"/>
  <c r="I59" i="5"/>
  <c r="J59" i="5"/>
  <c r="K59" i="5"/>
  <c r="L59" i="5"/>
  <c r="M59" i="5"/>
  <c r="N59" i="5"/>
  <c r="O59" i="5"/>
  <c r="E59" i="5"/>
  <c r="F62" i="4"/>
  <c r="G62" i="4"/>
  <c r="H62" i="4"/>
  <c r="I62" i="4"/>
  <c r="J62" i="4"/>
  <c r="K62" i="4"/>
  <c r="L62" i="4"/>
  <c r="M62" i="4"/>
  <c r="N62" i="4"/>
  <c r="O62" i="4"/>
  <c r="E62" i="4"/>
  <c r="F64" i="3"/>
  <c r="G64" i="3"/>
  <c r="H64" i="3"/>
  <c r="I64" i="3"/>
  <c r="J64" i="3"/>
  <c r="K64" i="3"/>
  <c r="L64" i="3"/>
  <c r="M64" i="3"/>
  <c r="N64" i="3"/>
  <c r="O64" i="3"/>
  <c r="E64" i="3"/>
  <c r="F63" i="2"/>
  <c r="G63" i="2"/>
  <c r="H63" i="2"/>
  <c r="I63" i="2"/>
  <c r="J63" i="2"/>
  <c r="K63" i="2"/>
  <c r="L63" i="2"/>
  <c r="M63" i="2"/>
  <c r="N63" i="2"/>
  <c r="O63" i="2"/>
  <c r="E63" i="2"/>
  <c r="H59" i="1"/>
  <c r="I59" i="1"/>
  <c r="J59" i="1"/>
  <c r="K59" i="1"/>
  <c r="L59" i="1"/>
  <c r="M59" i="1"/>
  <c r="N59" i="1"/>
  <c r="O59" i="1"/>
  <c r="G59" i="1"/>
  <c r="F59" i="1"/>
  <c r="F59" i="3" l="1"/>
  <c r="G59" i="3"/>
  <c r="G60" i="3" s="1"/>
  <c r="H59" i="3"/>
  <c r="H60" i="3" s="1"/>
  <c r="I59" i="3"/>
  <c r="I60" i="3" s="1"/>
  <c r="J59" i="3"/>
  <c r="J60" i="3" s="1"/>
  <c r="K59" i="3"/>
  <c r="K60" i="3" s="1"/>
  <c r="L59" i="3"/>
  <c r="L60" i="3" s="1"/>
  <c r="M59" i="3"/>
  <c r="M60" i="3" s="1"/>
  <c r="N59" i="3"/>
  <c r="O59" i="3"/>
  <c r="O60" i="3" s="1"/>
  <c r="E59" i="3"/>
  <c r="E60" i="3" s="1"/>
  <c r="F52" i="10"/>
  <c r="G52" i="10"/>
  <c r="I52" i="10"/>
  <c r="J52" i="10"/>
  <c r="K52" i="10"/>
  <c r="L52" i="10"/>
  <c r="M52" i="10"/>
  <c r="N52" i="10"/>
  <c r="O52" i="10"/>
  <c r="E52" i="10"/>
  <c r="F46" i="9"/>
  <c r="G46" i="9"/>
  <c r="H46" i="9"/>
  <c r="H47" i="9" s="1"/>
  <c r="I46" i="9"/>
  <c r="J46" i="9"/>
  <c r="J47" i="9" s="1"/>
  <c r="K46" i="9"/>
  <c r="L46" i="9"/>
  <c r="L47" i="9" s="1"/>
  <c r="M46" i="9"/>
  <c r="N46" i="9"/>
  <c r="O46" i="9"/>
  <c r="E46" i="9"/>
  <c r="E47" i="9" s="1"/>
  <c r="F56" i="8"/>
  <c r="F57" i="8" s="1"/>
  <c r="G56" i="8"/>
  <c r="I56" i="8"/>
  <c r="J56" i="8"/>
  <c r="J57" i="8" s="1"/>
  <c r="K56" i="8"/>
  <c r="K57" i="8" s="1"/>
  <c r="L56" i="8"/>
  <c r="M56" i="8"/>
  <c r="N56" i="8"/>
  <c r="N57" i="8" s="1"/>
  <c r="O56" i="8"/>
  <c r="O57" i="8" s="1"/>
  <c r="E56" i="8"/>
  <c r="F54" i="7"/>
  <c r="F55" i="7" s="1"/>
  <c r="G54" i="7"/>
  <c r="I54" i="7"/>
  <c r="J54" i="7"/>
  <c r="J55" i="7" s="1"/>
  <c r="K54" i="7"/>
  <c r="L54" i="7"/>
  <c r="M54" i="7"/>
  <c r="N54" i="7"/>
  <c r="N55" i="7" s="1"/>
  <c r="O54" i="7"/>
  <c r="E54" i="7"/>
  <c r="E55" i="7" s="1"/>
  <c r="F53" i="6"/>
  <c r="G53" i="6"/>
  <c r="G54" i="6" s="1"/>
  <c r="H53" i="6"/>
  <c r="I53" i="6"/>
  <c r="I54" i="6" s="1"/>
  <c r="J53" i="6"/>
  <c r="J54" i="6" s="1"/>
  <c r="K53" i="6"/>
  <c r="K54" i="6" s="1"/>
  <c r="L53" i="6"/>
  <c r="L54" i="6" s="1"/>
  <c r="M53" i="6"/>
  <c r="M54" i="6" s="1"/>
  <c r="N53" i="6"/>
  <c r="O53" i="6"/>
  <c r="O54" i="6" s="1"/>
  <c r="E53" i="6"/>
  <c r="E54" i="6" s="1"/>
  <c r="F57" i="4"/>
  <c r="G57" i="4"/>
  <c r="H63" i="4"/>
  <c r="I57" i="4"/>
  <c r="J57" i="4"/>
  <c r="K57" i="4"/>
  <c r="L57" i="4"/>
  <c r="M57" i="4"/>
  <c r="N57" i="4"/>
  <c r="O57" i="4"/>
  <c r="E57" i="4"/>
  <c r="F52" i="5"/>
  <c r="G52" i="5"/>
  <c r="G53" i="5" s="1"/>
  <c r="H52" i="5"/>
  <c r="I52" i="5"/>
  <c r="J52" i="5"/>
  <c r="J53" i="5" s="1"/>
  <c r="K52" i="5"/>
  <c r="K53" i="5" s="1"/>
  <c r="L52" i="5"/>
  <c r="M52" i="5"/>
  <c r="N52" i="5"/>
  <c r="O52" i="5"/>
  <c r="O53" i="5" s="1"/>
  <c r="E52" i="5"/>
  <c r="F58" i="2"/>
  <c r="G58" i="2"/>
  <c r="I58" i="2"/>
  <c r="J58" i="2"/>
  <c r="K58" i="2"/>
  <c r="L58" i="2"/>
  <c r="M58" i="2"/>
  <c r="N58" i="2"/>
  <c r="O58" i="2"/>
  <c r="E58" i="2"/>
  <c r="G65" i="3" l="1"/>
  <c r="E60" i="7"/>
  <c r="O65" i="3"/>
  <c r="N60" i="1"/>
  <c r="N55" i="1"/>
  <c r="F60" i="1"/>
  <c r="F55" i="1"/>
  <c r="E60" i="1"/>
  <c r="E55" i="1"/>
  <c r="L60" i="1"/>
  <c r="L55" i="1"/>
  <c r="H60" i="1"/>
  <c r="J60" i="1"/>
  <c r="J55" i="1"/>
  <c r="M60" i="1"/>
  <c r="M55" i="1"/>
  <c r="I60" i="1"/>
  <c r="I55" i="1"/>
  <c r="O60" i="1"/>
  <c r="O55" i="1"/>
  <c r="K60" i="1"/>
  <c r="K55" i="1"/>
  <c r="G60" i="1"/>
  <c r="G55" i="1"/>
  <c r="O62" i="6"/>
  <c r="H54" i="6"/>
  <c r="H62" i="6"/>
  <c r="J60" i="10"/>
  <c r="J53" i="10"/>
  <c r="K60" i="10"/>
  <c r="K53" i="10"/>
  <c r="O52" i="9"/>
  <c r="O47" i="9"/>
  <c r="N52" i="9"/>
  <c r="N47" i="9"/>
  <c r="M52" i="9"/>
  <c r="M47" i="9"/>
  <c r="K52" i="9"/>
  <c r="K47" i="9"/>
  <c r="I52" i="9"/>
  <c r="I47" i="9"/>
  <c r="G52" i="9"/>
  <c r="G47" i="9"/>
  <c r="F52" i="9"/>
  <c r="F47" i="9"/>
  <c r="I62" i="8"/>
  <c r="I57" i="8"/>
  <c r="L62" i="8"/>
  <c r="L57" i="8"/>
  <c r="M62" i="8"/>
  <c r="M57" i="8"/>
  <c r="E62" i="8"/>
  <c r="E57" i="8"/>
  <c r="G62" i="8"/>
  <c r="G57" i="8"/>
  <c r="O60" i="7"/>
  <c r="O55" i="7"/>
  <c r="M60" i="7"/>
  <c r="M55" i="7"/>
  <c r="L60" i="7"/>
  <c r="L55" i="7"/>
  <c r="K60" i="7"/>
  <c r="K55" i="7"/>
  <c r="I60" i="7"/>
  <c r="I55" i="7"/>
  <c r="H60" i="7"/>
  <c r="H55" i="7"/>
  <c r="G60" i="7"/>
  <c r="G55" i="7"/>
  <c r="N62" i="6"/>
  <c r="N54" i="6"/>
  <c r="M62" i="6"/>
  <c r="K62" i="6"/>
  <c r="I62" i="6"/>
  <c r="G62" i="6"/>
  <c r="F62" i="6"/>
  <c r="F54" i="6"/>
  <c r="L63" i="4"/>
  <c r="L58" i="4"/>
  <c r="G63" i="4"/>
  <c r="G58" i="4"/>
  <c r="K63" i="4"/>
  <c r="K58" i="4"/>
  <c r="N63" i="4"/>
  <c r="N58" i="4"/>
  <c r="J63" i="4"/>
  <c r="J58" i="4"/>
  <c r="F63" i="4"/>
  <c r="F58" i="4"/>
  <c r="E63" i="4"/>
  <c r="E58" i="4"/>
  <c r="O63" i="4"/>
  <c r="O58" i="4"/>
  <c r="M63" i="4"/>
  <c r="M58" i="4"/>
  <c r="I63" i="4"/>
  <c r="I58" i="4"/>
  <c r="M60" i="5"/>
  <c r="M53" i="5"/>
  <c r="E60" i="5"/>
  <c r="E53" i="5"/>
  <c r="L60" i="5"/>
  <c r="L53" i="5"/>
  <c r="H60" i="5"/>
  <c r="H53" i="5"/>
  <c r="I60" i="5"/>
  <c r="I53" i="5"/>
  <c r="N60" i="5"/>
  <c r="N53" i="5"/>
  <c r="F60" i="5"/>
  <c r="F53" i="5"/>
  <c r="N65" i="3"/>
  <c r="N60" i="3"/>
  <c r="M65" i="3"/>
  <c r="K65" i="3"/>
  <c r="I65" i="3"/>
  <c r="F65" i="3"/>
  <c r="F60" i="3"/>
  <c r="O59" i="2"/>
  <c r="O64" i="2"/>
  <c r="N59" i="2"/>
  <c r="N64" i="2"/>
  <c r="M64" i="2"/>
  <c r="M59" i="2"/>
  <c r="L64" i="2"/>
  <c r="L59" i="2"/>
  <c r="K59" i="2"/>
  <c r="K64" i="2"/>
  <c r="J59" i="2"/>
  <c r="J64" i="2"/>
  <c r="I64" i="2"/>
  <c r="I59" i="2"/>
  <c r="H59" i="2"/>
  <c r="H64" i="2"/>
  <c r="G59" i="2"/>
  <c r="G64" i="2"/>
  <c r="F59" i="2"/>
  <c r="F64" i="2"/>
  <c r="E64" i="2"/>
  <c r="E59" i="2"/>
  <c r="O60" i="10"/>
  <c r="O53" i="10"/>
  <c r="N60" i="10"/>
  <c r="N53" i="10"/>
  <c r="M60" i="10"/>
  <c r="M53" i="10"/>
  <c r="L60" i="10"/>
  <c r="L53" i="10"/>
  <c r="I60" i="10"/>
  <c r="I53" i="10"/>
  <c r="E60" i="10"/>
  <c r="E53" i="10"/>
  <c r="H60" i="10"/>
  <c r="H53" i="10"/>
  <c r="G60" i="10"/>
  <c r="G53" i="10"/>
  <c r="F60" i="10"/>
  <c r="F53" i="10"/>
  <c r="N62" i="8"/>
  <c r="J52" i="9"/>
  <c r="J62" i="8"/>
  <c r="J62" i="6"/>
  <c r="J60" i="5"/>
  <c r="J65" i="3"/>
  <c r="O60" i="5"/>
  <c r="K60" i="5"/>
  <c r="G60" i="5"/>
  <c r="E62" i="6"/>
  <c r="L62" i="6"/>
  <c r="N60" i="7"/>
  <c r="J60" i="7"/>
  <c r="F60" i="7"/>
  <c r="E52" i="9"/>
  <c r="L52" i="9"/>
  <c r="H52" i="9"/>
  <c r="E65" i="3"/>
  <c r="L65" i="3"/>
  <c r="H65" i="3"/>
  <c r="O62" i="8"/>
  <c r="K62" i="8"/>
  <c r="F62" i="8"/>
</calcChain>
</file>

<file path=xl/sharedStrings.xml><?xml version="1.0" encoding="utf-8"?>
<sst xmlns="http://schemas.openxmlformats.org/spreadsheetml/2006/main" count="893" uniqueCount="269">
  <si>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</si>
  <si>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</si>
  <si>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</si>
  <si>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</si>
  <si>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</si>
  <si>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</si>
  <si>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</si>
  <si>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</si>
  <si>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</si>
  <si>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</si>
  <si>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</si>
  <si>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</si>
  <si>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</si>
  <si>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</si>
  <si>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</si>
  <si>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</si>
  <si>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</si>
  <si>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</si>
  <si>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</si>
  <si>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</si>
  <si>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</si>
  <si>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</si>
  <si>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</si>
  <si>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</si>
  <si>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</si>
  <si>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</si>
  <si>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</si>
  <si>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</si>
  <si>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</si>
  <si>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</si>
  <si>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</si>
  <si>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</si>
  <si>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</si>
  <si>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</si>
  <si>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</si>
  <si>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</si>
  <si>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</si>
  <si>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</si>
  <si>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</si>
  <si>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</si>
  <si>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</si>
  <si>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</si>
  <si>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 xml:space="preserve">Салат из моркови </t>
  </si>
  <si>
    <t>Жаркое по-домашнему</t>
  </si>
  <si>
    <t>Винегрет овощной</t>
  </si>
  <si>
    <t>Суп из овощей</t>
  </si>
  <si>
    <t xml:space="preserve">Котлета куриная под соусом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</si>
  <si>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</si>
  <si>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</si>
  <si>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</si>
  <si>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Икра из кабачков консервированная</t>
  </si>
  <si>
    <t>Гуляш мясной</t>
  </si>
  <si>
    <t>Пудинг из творога (запеченный)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</si>
  <si>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</si>
  <si>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</si>
  <si>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</si>
  <si>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</si>
  <si>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</si>
  <si>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>Капуста тушенная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</si>
  <si>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</si>
  <si>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</si>
  <si>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</si>
  <si>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</si>
  <si>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</si>
  <si>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</si>
  <si>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</si>
  <si>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</si>
  <si>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</si>
  <si>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</si>
  <si>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</si>
  <si>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</si>
  <si>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</si>
  <si>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</si>
  <si>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</si>
  <si>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</si>
  <si>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</si>
  <si>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</si>
  <si>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</si>
  <si>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</si>
  <si>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</si>
  <si>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</si>
  <si>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</si>
  <si>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</si>
  <si>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</si>
  <si>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</si>
  <si>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</si>
  <si>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</si>
  <si>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</si>
  <si>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</si>
  <si>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</si>
  <si>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</si>
  <si>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</si>
  <si>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</si>
  <si>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</si>
  <si>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</si>
  <si>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</si>
  <si>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</si>
  <si>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</si>
  <si>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</si>
  <si>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</si>
  <si>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</si>
  <si>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</si>
  <si>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</si>
  <si>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</si>
  <si>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</si>
  <si>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</si>
  <si>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</si>
  <si>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</si>
  <si>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</si>
  <si>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</si>
  <si>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</si>
  <si>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</si>
  <si>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 xml:space="preserve">сок фруктовый </t>
  </si>
  <si>
    <t>икра из кабачков консервированная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</si>
  <si>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</si>
  <si>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</si>
  <si>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</si>
  <si>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</si>
  <si>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</si>
  <si>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</si>
  <si>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</si>
  <si>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</si>
  <si>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</si>
  <si>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Кисель</t>
  </si>
  <si>
    <t>Всего за подник</t>
  </si>
  <si>
    <t>соль йодированая</t>
  </si>
  <si>
    <t>Сок фруктовый+ вит. С</t>
  </si>
  <si>
    <t>Компот из сухофруктов + Вит. С</t>
  </si>
  <si>
    <t>Сок фруктовый + Вит. С</t>
  </si>
  <si>
    <t>Кисель п\ягодный+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</si>
  <si>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</si>
  <si>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</si>
  <si>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</si>
  <si>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</si>
  <si>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</si>
  <si>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</si>
  <si>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Бутерброд с маслом и сыром</t>
  </si>
  <si>
    <t xml:space="preserve">сыр </t>
  </si>
  <si>
    <t>хлеб пшеничный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</si>
  <si>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</si>
  <si>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</si>
  <si>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</si>
  <si>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</si>
  <si>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</si>
  <si>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</si>
  <si>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</si>
  <si>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</si>
  <si>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</si>
  <si>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</si>
  <si>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</si>
  <si>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</si>
  <si>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</si>
  <si>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</si>
  <si>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</si>
  <si>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нетто,г</t>
  </si>
  <si>
    <t>брутто,г</t>
  </si>
  <si>
    <t>121,6(130,1)</t>
  </si>
  <si>
    <t>87,5-116,7</t>
  </si>
  <si>
    <t>20,3-21,7</t>
  </si>
  <si>
    <t>брутто, г</t>
  </si>
  <si>
    <t>4</t>
  </si>
  <si>
    <t>37,5-50</t>
  </si>
  <si>
    <t>93,8-125</t>
  </si>
  <si>
    <t>12,5-13,3</t>
  </si>
  <si>
    <t>34-43</t>
  </si>
  <si>
    <t>25,5-27,2</t>
  </si>
  <si>
    <t>18,9-20,1</t>
  </si>
  <si>
    <t>62,5-83,3</t>
  </si>
  <si>
    <t>50-53,3</t>
  </si>
  <si>
    <t>25-33,3</t>
  </si>
  <si>
    <t xml:space="preserve">1 порция </t>
  </si>
  <si>
    <t>нетто, г</t>
  </si>
  <si>
    <t>100-125</t>
  </si>
  <si>
    <t>121,6-130,1</t>
  </si>
  <si>
    <t xml:space="preserve"> брутто,г</t>
  </si>
  <si>
    <t>Всего за завтрак и обед</t>
  </si>
  <si>
    <t>Всего за обед и завтрак</t>
  </si>
  <si>
    <t>№42 СР 2005</t>
  </si>
  <si>
    <t>№959 СР 2005</t>
  </si>
  <si>
    <t>№424 СР 2005</t>
  </si>
  <si>
    <t>№33 СР 2005</t>
  </si>
  <si>
    <t>№608 СР 2005</t>
  </si>
  <si>
    <t>№688 СР 2005</t>
  </si>
  <si>
    <t>№868 СР 2005</t>
  </si>
  <si>
    <t>№469  СР 2005</t>
  </si>
  <si>
    <t>№943 СР 2005</t>
  </si>
  <si>
    <t>№13 СР 2005</t>
  </si>
  <si>
    <t>№187 СР 2005</t>
  </si>
  <si>
    <t>№511 СР 2005</t>
  </si>
  <si>
    <t>№694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</si>
  <si>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</si>
  <si>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</si>
  <si>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</si>
  <si>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</si>
  <si>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</si>
  <si>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</si>
  <si>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</si>
  <si>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</si>
  <si>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№438 СР 2005</t>
  </si>
  <si>
    <t>№951 СР 2005</t>
  </si>
  <si>
    <t>№170 СР 2005</t>
  </si>
  <si>
    <t>№436 СР 2005</t>
  </si>
  <si>
    <t>№870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</si>
  <si>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</si>
  <si>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</si>
  <si>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</si>
  <si>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</si>
  <si>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</si>
  <si>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</si>
  <si>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</si>
  <si>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</si>
  <si>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</si>
  <si>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№201 СР 2005</t>
  </si>
  <si>
    <t>№536 СР 2005</t>
  </si>
  <si>
    <t xml:space="preserve">День 1 </t>
  </si>
  <si>
    <t>Понедельник</t>
  </si>
  <si>
    <t>№ рецептуры</t>
  </si>
  <si>
    <t xml:space="preserve">День 2 </t>
  </si>
  <si>
    <t>Вторник</t>
  </si>
  <si>
    <t>213-285</t>
  </si>
  <si>
    <t>День 3</t>
  </si>
  <si>
    <t>Среда</t>
  </si>
  <si>
    <t>День 4</t>
  </si>
  <si>
    <t>четверг</t>
  </si>
  <si>
    <t xml:space="preserve">Пятница </t>
  </si>
  <si>
    <t xml:space="preserve">День 7 </t>
  </si>
  <si>
    <t>20-21,6</t>
  </si>
  <si>
    <t>День 8</t>
  </si>
  <si>
    <t>День 9</t>
  </si>
  <si>
    <t>150/50</t>
  </si>
  <si>
    <t>3,9шт</t>
  </si>
  <si>
    <t>10</t>
  </si>
  <si>
    <t>№168 СР 2010</t>
  </si>
  <si>
    <t>210/5</t>
  </si>
  <si>
    <t>№3 СР 2007</t>
  </si>
  <si>
    <t>№87 СР 2010</t>
  </si>
  <si>
    <t>№25 СР 2005</t>
  </si>
  <si>
    <t>№104 СР 2005</t>
  </si>
  <si>
    <t>№100 СР 2005</t>
  </si>
  <si>
    <t>№269 СР 2005</t>
  </si>
  <si>
    <t>№210 СР 2005</t>
  </si>
  <si>
    <t>Сыр Голландский</t>
  </si>
  <si>
    <t>сыр Голландский</t>
  </si>
  <si>
    <t>День 5</t>
  </si>
  <si>
    <t>День 6</t>
  </si>
  <si>
    <t>День 10</t>
  </si>
  <si>
    <t xml:space="preserve">Макароны с сыром </t>
  </si>
  <si>
    <t>сыр</t>
  </si>
  <si>
    <t xml:space="preserve">Каша манная </t>
  </si>
  <si>
    <t xml:space="preserve">Суп молочный </t>
  </si>
  <si>
    <t>№321 СР 2005</t>
  </si>
  <si>
    <t>Мясо (Говядина, курица)</t>
  </si>
  <si>
    <t>фрукты</t>
  </si>
  <si>
    <t>банан</t>
  </si>
  <si>
    <t xml:space="preserve">Котлета </t>
  </si>
  <si>
    <t xml:space="preserve">зелень </t>
  </si>
  <si>
    <t xml:space="preserve">помидор </t>
  </si>
  <si>
    <t xml:space="preserve">соус </t>
  </si>
  <si>
    <t>Котлета</t>
  </si>
  <si>
    <t xml:space="preserve">масло </t>
  </si>
  <si>
    <t xml:space="preserve">Салат  из свежих помидор с луком </t>
  </si>
  <si>
    <t>6,194,72</t>
  </si>
  <si>
    <t>Салат зимний</t>
  </si>
  <si>
    <t>горошек зеленый</t>
  </si>
  <si>
    <t>лук зеленый или репчатый</t>
  </si>
  <si>
    <t>огурец соленый</t>
  </si>
  <si>
    <t xml:space="preserve">масло растительное </t>
  </si>
  <si>
    <t>Салат из свежих помидоров с огурцами</t>
  </si>
  <si>
    <t>Весенне-летний  период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</si>
</sst>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6" fillId="0" borderId="0" xfId="0" applyFont="1"/>
    <xf numFmtId="49" fontId="6" fillId="0" borderId="0" xfId="0" applyNumberFormat="1" applyFont="1"/>
    <xf numFmtId="0" fontId="1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0" xfId="0" applyFont="1" applyBorder="1"/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8" fillId="0" borderId="4" xfId="0" applyFont="1" applyBorder="1"/>
    <xf numFmtId="0" fontId="0" fillId="0" borderId="6" xfId="0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zoomScaleNormal="100" workbookViewId="0">
      <selection activeCell="A3" sqref="A3"/>
    </sheetView>
  </sheetViews>
  <sheetFormatPr defaultRowHeight="14.4" x14ac:dyDescent="0.3"/>
  <cols>
    <col min="1" max="1" width="20.44140625" customWidth="1"/>
    <col min="2" max="2" width="50.5546875" customWidth="1"/>
    <col min="3" max="3" width="21.109375" customWidth="1"/>
    <col min="4" max="4" width="16.33203125" customWidth="1"/>
    <col min="5" max="5" width="19.88671875" customWidth="1"/>
    <col min="6" max="6" width="15.33203125" customWidth="1"/>
    <col min="7" max="7" width="16.6640625" customWidth="1"/>
    <col min="8" max="8" width="17.6640625" customWidth="1"/>
    <col min="9" max="9" width="12.44140625" customWidth="1"/>
    <col min="10" max="10" width="14.88671875" customWidth="1"/>
    <col min="11" max="11" width="11.5546875" customWidth="1"/>
    <col min="12" max="12" width="11.6640625" customWidth="1"/>
    <col min="13" max="13" width="8.88671875" customWidth="1"/>
    <col min="14" max="14" width="8.44140625" customWidth="1"/>
    <col min="15" max="15" width="13.33203125" customWidth="1"/>
  </cols>
  <sheetData>
    <row r="1" spans="1:20" ht="15.6" x14ac:dyDescent="0.3">
      <c r="A1" s="36" t="s">
        <v>214</v>
      </c>
      <c r="B1" s="36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0" ht="15.6" x14ac:dyDescent="0.3">
      <c r="A2" s="36" t="s">
        <v>215</v>
      </c>
      <c r="B2" s="36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0" ht="15.6" x14ac:dyDescent="0.3">
      <c r="A3" s="36" t="s">
        <v>268</v>
      </c>
      <c r="B3" s="37"/>
      <c r="C3" s="37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0" ht="15.6" x14ac:dyDescent="0.3">
      <c r="A4" s="62" t="s">
        <v>216</v>
      </c>
      <c r="B4" s="57" t="s">
        <v>0</v>
      </c>
      <c r="C4" s="76" t="s">
        <v>153</v>
      </c>
      <c r="D4" s="77"/>
      <c r="E4" s="56" t="s">
        <v>1</v>
      </c>
      <c r="F4" s="56"/>
      <c r="G4" s="56"/>
      <c r="H4" s="58" t="s">
        <v>14</v>
      </c>
      <c r="I4" s="56" t="s">
        <v>2</v>
      </c>
      <c r="J4" s="56"/>
      <c r="K4" s="56"/>
      <c r="L4" s="56" t="s">
        <v>3</v>
      </c>
      <c r="M4" s="56"/>
      <c r="N4" s="56"/>
      <c r="O4" s="56"/>
    </row>
    <row r="5" spans="1:20" ht="15.6" x14ac:dyDescent="0.3">
      <c r="A5" s="63"/>
      <c r="B5" s="57"/>
      <c r="C5" s="39" t="s">
        <v>155</v>
      </c>
      <c r="D5" s="40" t="s">
        <v>154</v>
      </c>
      <c r="E5" s="40" t="s">
        <v>4</v>
      </c>
      <c r="F5" s="40" t="s">
        <v>5</v>
      </c>
      <c r="G5" s="40" t="s">
        <v>6</v>
      </c>
      <c r="H5" s="59"/>
      <c r="I5" s="39" t="s">
        <v>7</v>
      </c>
      <c r="J5" s="39" t="s">
        <v>8</v>
      </c>
      <c r="K5" s="39" t="s">
        <v>9</v>
      </c>
      <c r="L5" s="39" t="s">
        <v>10</v>
      </c>
      <c r="M5" s="39" t="s">
        <v>11</v>
      </c>
      <c r="N5" s="39" t="s">
        <v>12</v>
      </c>
      <c r="O5" s="39" t="s">
        <v>13</v>
      </c>
    </row>
    <row r="6" spans="1:20" ht="15.6" x14ac:dyDescent="0.3">
      <c r="A6" s="60" t="s">
        <v>15</v>
      </c>
      <c r="B6" s="61"/>
      <c r="C6" s="61"/>
      <c r="D6" s="61"/>
      <c r="E6" s="6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20" ht="15.6" x14ac:dyDescent="0.3">
      <c r="A7" s="53" t="s">
        <v>232</v>
      </c>
      <c r="B7" s="42" t="s">
        <v>16</v>
      </c>
      <c r="C7" s="60" t="s">
        <v>233</v>
      </c>
      <c r="D7" s="57"/>
      <c r="E7" s="39">
        <v>3.09</v>
      </c>
      <c r="F7" s="39">
        <v>4.07</v>
      </c>
      <c r="G7" s="39">
        <v>36.979999999999997</v>
      </c>
      <c r="H7" s="39">
        <v>197</v>
      </c>
      <c r="I7" s="39">
        <v>0.03</v>
      </c>
      <c r="J7" s="39">
        <v>0</v>
      </c>
      <c r="K7" s="39">
        <v>20</v>
      </c>
      <c r="L7" s="39">
        <v>5.9</v>
      </c>
      <c r="M7" s="39">
        <v>67</v>
      </c>
      <c r="N7" s="39">
        <v>21.8</v>
      </c>
      <c r="O7" s="39">
        <v>0.47</v>
      </c>
    </row>
    <row r="8" spans="1:20" ht="15.6" x14ac:dyDescent="0.3">
      <c r="A8" s="54"/>
      <c r="B8" s="43" t="s">
        <v>110</v>
      </c>
      <c r="C8" s="44">
        <v>44.4</v>
      </c>
      <c r="D8" s="45">
        <v>44.4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Q8" s="71"/>
      <c r="R8" s="71"/>
      <c r="S8" s="71"/>
      <c r="T8" s="20"/>
    </row>
    <row r="9" spans="1:20" ht="15.6" x14ac:dyDescent="0.3">
      <c r="A9" s="54"/>
      <c r="B9" s="43" t="s">
        <v>74</v>
      </c>
      <c r="C9" s="44">
        <v>6</v>
      </c>
      <c r="D9" s="45">
        <v>6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Q9" s="71"/>
      <c r="R9" s="71"/>
      <c r="S9" s="71"/>
      <c r="T9" s="20"/>
    </row>
    <row r="10" spans="1:20" ht="15.6" x14ac:dyDescent="0.3">
      <c r="A10" s="54"/>
      <c r="B10" s="43" t="s">
        <v>70</v>
      </c>
      <c r="C10" s="44">
        <v>164</v>
      </c>
      <c r="D10" s="45">
        <v>164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Q10" s="71"/>
      <c r="R10" s="71"/>
      <c r="S10" s="71"/>
      <c r="T10" s="20"/>
    </row>
    <row r="11" spans="1:20" ht="15.6" x14ac:dyDescent="0.3">
      <c r="A11" s="54"/>
      <c r="B11" s="43" t="s">
        <v>59</v>
      </c>
      <c r="C11" s="44">
        <v>5</v>
      </c>
      <c r="D11" s="45">
        <v>5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Q11" s="71"/>
      <c r="R11" s="71"/>
      <c r="S11" s="71"/>
      <c r="T11" s="20"/>
    </row>
    <row r="12" spans="1:20" ht="15.6" x14ac:dyDescent="0.3">
      <c r="A12" s="55"/>
      <c r="B12" s="43" t="s">
        <v>125</v>
      </c>
      <c r="C12" s="44">
        <v>0.3</v>
      </c>
      <c r="D12" s="45">
        <v>0.3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Q12" s="71"/>
      <c r="R12" s="71"/>
      <c r="S12" s="71"/>
      <c r="T12" s="21"/>
    </row>
    <row r="13" spans="1:20" ht="15" customHeight="1" x14ac:dyDescent="0.3">
      <c r="A13" s="67" t="s">
        <v>177</v>
      </c>
      <c r="B13" s="27" t="s">
        <v>241</v>
      </c>
      <c r="C13" s="69">
        <v>15</v>
      </c>
      <c r="D13" s="70"/>
      <c r="E13" s="5">
        <v>3.48</v>
      </c>
      <c r="F13" s="5">
        <v>4.43</v>
      </c>
      <c r="G13" s="5">
        <v>0</v>
      </c>
      <c r="H13" s="5">
        <v>54.6</v>
      </c>
      <c r="I13" s="5">
        <v>0.01</v>
      </c>
      <c r="J13" s="5">
        <v>0.11</v>
      </c>
      <c r="K13" s="5">
        <v>4.7999999999999996E-3</v>
      </c>
      <c r="L13" s="5">
        <v>132</v>
      </c>
      <c r="M13" s="5">
        <v>75</v>
      </c>
      <c r="N13" s="5">
        <v>5.25</v>
      </c>
      <c r="O13" s="5">
        <v>0.15</v>
      </c>
      <c r="Q13" s="71"/>
      <c r="R13" s="71"/>
      <c r="S13" s="71"/>
      <c r="T13" s="21"/>
    </row>
    <row r="14" spans="1:20" ht="15" customHeight="1" x14ac:dyDescent="0.3">
      <c r="A14" s="68"/>
      <c r="B14" s="28" t="s">
        <v>242</v>
      </c>
      <c r="C14" s="31">
        <v>15.9</v>
      </c>
      <c r="D14" s="6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2"/>
      <c r="R14" s="22"/>
      <c r="S14" s="22"/>
      <c r="T14" s="21"/>
    </row>
    <row r="15" spans="1:20" ht="15" customHeight="1" x14ac:dyDescent="0.3">
      <c r="A15" s="67" t="s">
        <v>191</v>
      </c>
      <c r="B15" s="27" t="s">
        <v>29</v>
      </c>
      <c r="C15" s="69">
        <v>10</v>
      </c>
      <c r="D15" s="70"/>
      <c r="E15" s="5">
        <v>0</v>
      </c>
      <c r="F15" s="5">
        <v>8.1999999999999993</v>
      </c>
      <c r="G15" s="5">
        <v>0.1</v>
      </c>
      <c r="H15" s="5">
        <v>75</v>
      </c>
      <c r="I15" s="5">
        <v>0</v>
      </c>
      <c r="J15" s="5">
        <v>0</v>
      </c>
      <c r="K15" s="5">
        <v>59</v>
      </c>
      <c r="L15" s="5">
        <v>1</v>
      </c>
      <c r="M15" s="5">
        <v>2</v>
      </c>
      <c r="N15" s="5">
        <v>0</v>
      </c>
      <c r="O15" s="5">
        <v>0</v>
      </c>
      <c r="Q15" s="22"/>
      <c r="R15" s="22"/>
      <c r="S15" s="22"/>
      <c r="T15" s="21"/>
    </row>
    <row r="16" spans="1:20" ht="15" customHeight="1" x14ac:dyDescent="0.3">
      <c r="A16" s="68"/>
      <c r="B16" s="28" t="s">
        <v>59</v>
      </c>
      <c r="C16" s="31">
        <v>10</v>
      </c>
      <c r="D16" s="6">
        <v>10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2"/>
      <c r="R16" s="22"/>
      <c r="S16" s="22"/>
      <c r="T16" s="21"/>
    </row>
    <row r="17" spans="1:20" s="7" customFormat="1" ht="15.6" x14ac:dyDescent="0.3">
      <c r="A17" s="64" t="s">
        <v>178</v>
      </c>
      <c r="B17" s="42" t="s">
        <v>17</v>
      </c>
      <c r="C17" s="60">
        <v>200</v>
      </c>
      <c r="D17" s="57"/>
      <c r="E17" s="39">
        <v>3.52</v>
      </c>
      <c r="F17" s="39">
        <v>3.72</v>
      </c>
      <c r="G17" s="39">
        <v>25.49</v>
      </c>
      <c r="H17" s="39">
        <v>145.19999999999999</v>
      </c>
      <c r="I17" s="39">
        <v>0.01</v>
      </c>
      <c r="J17" s="39">
        <v>1.3</v>
      </c>
      <c r="K17" s="39">
        <v>0.01</v>
      </c>
      <c r="L17" s="39">
        <v>122</v>
      </c>
      <c r="M17" s="39">
        <v>90</v>
      </c>
      <c r="N17" s="39">
        <v>14</v>
      </c>
      <c r="O17" s="39">
        <v>0.56000000000000005</v>
      </c>
      <c r="Q17" s="71"/>
      <c r="R17" s="71"/>
      <c r="S17" s="71"/>
      <c r="T17" s="21"/>
    </row>
    <row r="18" spans="1:20" ht="15.6" x14ac:dyDescent="0.3">
      <c r="A18" s="65"/>
      <c r="B18" s="43" t="s">
        <v>61</v>
      </c>
      <c r="C18" s="44">
        <v>4</v>
      </c>
      <c r="D18" s="45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Q18" s="71"/>
      <c r="R18" s="71"/>
      <c r="S18" s="71"/>
      <c r="T18" s="21"/>
    </row>
    <row r="19" spans="1:20" ht="15.6" x14ac:dyDescent="0.3">
      <c r="A19" s="65"/>
      <c r="B19" s="43" t="s">
        <v>70</v>
      </c>
      <c r="C19" s="44">
        <v>180</v>
      </c>
      <c r="D19" s="45">
        <v>180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Q19" s="71"/>
      <c r="R19" s="71"/>
      <c r="S19" s="71"/>
      <c r="T19" s="21"/>
    </row>
    <row r="20" spans="1:20" ht="15.6" x14ac:dyDescent="0.3">
      <c r="A20" s="66"/>
      <c r="B20" s="43" t="s">
        <v>74</v>
      </c>
      <c r="C20" s="44">
        <v>20</v>
      </c>
      <c r="D20" s="45">
        <v>20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Q20" s="71"/>
      <c r="R20" s="71"/>
      <c r="S20" s="71"/>
      <c r="T20" s="21"/>
    </row>
    <row r="21" spans="1:20" ht="15.6" x14ac:dyDescent="0.3">
      <c r="A21" s="46"/>
      <c r="B21" s="42" t="s">
        <v>18</v>
      </c>
      <c r="C21" s="60">
        <v>50</v>
      </c>
      <c r="D21" s="57"/>
      <c r="E21" s="47">
        <v>3.8</v>
      </c>
      <c r="F21" s="39">
        <v>0.45</v>
      </c>
      <c r="G21" s="39">
        <v>24.9</v>
      </c>
      <c r="H21" s="39">
        <v>113.22</v>
      </c>
      <c r="I21" s="39">
        <v>0.08</v>
      </c>
      <c r="J21" s="39">
        <v>0</v>
      </c>
      <c r="K21" s="39">
        <v>0</v>
      </c>
      <c r="L21" s="39">
        <v>13.02</v>
      </c>
      <c r="M21" s="39">
        <v>41.5</v>
      </c>
      <c r="N21" s="39">
        <v>17.53</v>
      </c>
      <c r="O21" s="39">
        <v>0.8</v>
      </c>
      <c r="Q21" s="71"/>
      <c r="R21" s="71"/>
      <c r="S21" s="71"/>
      <c r="T21" s="21"/>
    </row>
    <row r="22" spans="1:20" ht="15.6" x14ac:dyDescent="0.3">
      <c r="A22" s="46"/>
      <c r="B22" s="42" t="s">
        <v>114</v>
      </c>
      <c r="C22" s="60">
        <v>100</v>
      </c>
      <c r="D22" s="57"/>
      <c r="E22" s="47">
        <v>0.4</v>
      </c>
      <c r="F22" s="39">
        <v>0.4</v>
      </c>
      <c r="G22" s="39">
        <v>9.8000000000000007</v>
      </c>
      <c r="H22" s="39">
        <v>47</v>
      </c>
      <c r="I22" s="39">
        <v>0.03</v>
      </c>
      <c r="J22" s="39">
        <v>10</v>
      </c>
      <c r="K22" s="39"/>
      <c r="L22" s="39">
        <v>13.05</v>
      </c>
      <c r="M22" s="39">
        <v>11</v>
      </c>
      <c r="N22" s="39">
        <v>9</v>
      </c>
      <c r="O22" s="39">
        <v>2.2000000000000002</v>
      </c>
      <c r="Q22" s="71"/>
      <c r="R22" s="71"/>
      <c r="S22" s="71"/>
      <c r="T22" s="21"/>
    </row>
    <row r="23" spans="1:20" ht="15.6" x14ac:dyDescent="0.3">
      <c r="A23" s="46" t="s">
        <v>179</v>
      </c>
      <c r="B23" s="42" t="s">
        <v>122</v>
      </c>
      <c r="C23" s="60">
        <v>40</v>
      </c>
      <c r="D23" s="57"/>
      <c r="E23" s="47">
        <v>6.1</v>
      </c>
      <c r="F23" s="39">
        <v>5.52</v>
      </c>
      <c r="G23" s="39">
        <v>0.34</v>
      </c>
      <c r="H23" s="39">
        <v>75.36</v>
      </c>
      <c r="I23" s="39">
        <v>0.03</v>
      </c>
      <c r="J23" s="39">
        <v>0</v>
      </c>
      <c r="K23" s="39">
        <v>120</v>
      </c>
      <c r="L23" s="39">
        <v>41</v>
      </c>
      <c r="M23" s="39">
        <v>95.16</v>
      </c>
      <c r="N23" s="39">
        <v>6.64</v>
      </c>
      <c r="O23" s="39">
        <v>1.32</v>
      </c>
      <c r="Q23" s="71"/>
      <c r="R23" s="71"/>
      <c r="S23" s="71"/>
      <c r="T23" s="21"/>
    </row>
    <row r="24" spans="1:20" ht="15.6" x14ac:dyDescent="0.3">
      <c r="A24" s="46"/>
      <c r="B24" s="42" t="s">
        <v>19</v>
      </c>
      <c r="C24" s="42"/>
      <c r="D24" s="39"/>
      <c r="E24" s="39">
        <f>E7+E13+E17+E21+E22+E23</f>
        <v>20.39</v>
      </c>
      <c r="F24" s="39">
        <f>F7+F13+F17+F21+F22+F23</f>
        <v>18.59</v>
      </c>
      <c r="G24" s="39">
        <f>G7+G13+G17+G21+G22+G23</f>
        <v>97.51</v>
      </c>
      <c r="H24" s="39">
        <f>H7+H13+H17+H21+H22+H23+H15</f>
        <v>707.38</v>
      </c>
      <c r="I24" s="39">
        <f t="shared" ref="I24:O24" si="0">I7+I13+I17+I21+I22+I23</f>
        <v>0.19</v>
      </c>
      <c r="J24" s="39">
        <f t="shared" si="0"/>
        <v>11.41</v>
      </c>
      <c r="K24" s="39">
        <f t="shared" si="0"/>
        <v>140.01480000000001</v>
      </c>
      <c r="L24" s="39">
        <f t="shared" si="0"/>
        <v>326.96999999999997</v>
      </c>
      <c r="M24" s="39">
        <f t="shared" si="0"/>
        <v>379.65999999999997</v>
      </c>
      <c r="N24" s="39">
        <f t="shared" si="0"/>
        <v>74.22</v>
      </c>
      <c r="O24" s="39">
        <f t="shared" si="0"/>
        <v>5.5000000000000009</v>
      </c>
      <c r="Q24" s="71"/>
      <c r="R24" s="71"/>
      <c r="S24" s="71"/>
      <c r="T24" s="21"/>
    </row>
    <row r="25" spans="1:20" ht="15.6" x14ac:dyDescent="0.3">
      <c r="A25" s="60" t="s">
        <v>20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57"/>
      <c r="Q25" s="71"/>
      <c r="R25" s="71"/>
      <c r="S25" s="71"/>
      <c r="T25" s="21"/>
    </row>
    <row r="26" spans="1:20" ht="15.6" x14ac:dyDescent="0.3">
      <c r="A26" s="53" t="s">
        <v>180</v>
      </c>
      <c r="B26" s="42" t="s">
        <v>21</v>
      </c>
      <c r="C26" s="60">
        <v>100</v>
      </c>
      <c r="D26" s="57"/>
      <c r="E26" s="39">
        <v>1.43</v>
      </c>
      <c r="F26" s="39">
        <v>6.09</v>
      </c>
      <c r="G26" s="39">
        <v>8.36</v>
      </c>
      <c r="H26" s="39">
        <v>93.6</v>
      </c>
      <c r="I26" s="39">
        <v>0.02</v>
      </c>
      <c r="J26" s="39">
        <v>9.5</v>
      </c>
      <c r="K26" s="39">
        <v>0</v>
      </c>
      <c r="L26" s="39">
        <v>35.15</v>
      </c>
      <c r="M26" s="39">
        <v>40.97</v>
      </c>
      <c r="N26" s="39">
        <v>20.9</v>
      </c>
      <c r="O26" s="39">
        <v>1.33</v>
      </c>
      <c r="Q26" s="71"/>
      <c r="R26" s="71"/>
      <c r="S26" s="71"/>
      <c r="T26" s="21"/>
    </row>
    <row r="27" spans="1:20" ht="15.6" x14ac:dyDescent="0.3">
      <c r="A27" s="54"/>
      <c r="B27" s="43" t="s">
        <v>62</v>
      </c>
      <c r="C27" s="48" t="s">
        <v>156</v>
      </c>
      <c r="D27" s="45">
        <v>95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Q27" s="71"/>
      <c r="R27" s="71"/>
      <c r="S27" s="71"/>
      <c r="T27" s="21"/>
    </row>
    <row r="28" spans="1:20" ht="15.6" x14ac:dyDescent="0.3">
      <c r="A28" s="55"/>
      <c r="B28" s="43" t="s">
        <v>63</v>
      </c>
      <c r="C28" s="43">
        <v>6</v>
      </c>
      <c r="D28" s="45">
        <v>6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Q28" s="22"/>
      <c r="R28" s="22"/>
      <c r="S28" s="22"/>
      <c r="T28" s="21"/>
    </row>
    <row r="29" spans="1:20" ht="15.6" x14ac:dyDescent="0.3">
      <c r="A29" s="53" t="s">
        <v>235</v>
      </c>
      <c r="B29" s="42" t="s">
        <v>24</v>
      </c>
      <c r="C29" s="60">
        <v>250</v>
      </c>
      <c r="D29" s="57"/>
      <c r="E29" s="39">
        <v>8.61</v>
      </c>
      <c r="F29" s="39">
        <v>8.4</v>
      </c>
      <c r="G29" s="39">
        <v>14.34</v>
      </c>
      <c r="H29" s="39">
        <v>167.25</v>
      </c>
      <c r="I29" s="39">
        <v>0.08</v>
      </c>
      <c r="J29" s="39">
        <v>7.29</v>
      </c>
      <c r="K29" s="39">
        <v>12</v>
      </c>
      <c r="L29" s="39">
        <v>36.24</v>
      </c>
      <c r="M29" s="39">
        <v>141.22</v>
      </c>
      <c r="N29" s="39">
        <v>37.880000000000003</v>
      </c>
      <c r="O29" s="39">
        <v>1.01</v>
      </c>
      <c r="Q29" s="71"/>
      <c r="R29" s="71"/>
      <c r="S29" s="71"/>
      <c r="T29" s="21"/>
    </row>
    <row r="30" spans="1:20" ht="15.6" x14ac:dyDescent="0.3">
      <c r="A30" s="54"/>
      <c r="B30" s="43" t="s">
        <v>64</v>
      </c>
      <c r="C30" s="44" t="s">
        <v>157</v>
      </c>
      <c r="D30" s="45">
        <v>70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Q30" s="71"/>
      <c r="R30" s="71"/>
      <c r="S30" s="71"/>
      <c r="T30" s="21"/>
    </row>
    <row r="31" spans="1:20" ht="15.6" x14ac:dyDescent="0.3">
      <c r="A31" s="54"/>
      <c r="B31" s="43" t="s">
        <v>65</v>
      </c>
      <c r="C31" s="44" t="s">
        <v>158</v>
      </c>
      <c r="D31" s="45">
        <v>16.25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Q31" s="71"/>
      <c r="R31" s="71"/>
      <c r="S31" s="71"/>
      <c r="T31" s="21"/>
    </row>
    <row r="32" spans="1:20" ht="15.6" x14ac:dyDescent="0.3">
      <c r="A32" s="54"/>
      <c r="B32" s="43" t="s">
        <v>66</v>
      </c>
      <c r="C32" s="43">
        <v>9.5</v>
      </c>
      <c r="D32" s="45">
        <v>7.5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Q32" s="71"/>
      <c r="R32" s="71"/>
      <c r="S32" s="71"/>
      <c r="T32" s="21"/>
    </row>
    <row r="33" spans="1:20" ht="15.6" x14ac:dyDescent="0.3">
      <c r="A33" s="54"/>
      <c r="B33" s="43" t="s">
        <v>67</v>
      </c>
      <c r="C33" s="43">
        <v>3.8</v>
      </c>
      <c r="D33" s="45">
        <v>3.8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Q33" s="71"/>
      <c r="R33" s="71"/>
      <c r="S33" s="71"/>
      <c r="T33" s="21"/>
    </row>
    <row r="34" spans="1:20" ht="15.6" x14ac:dyDescent="0.3">
      <c r="A34" s="54"/>
      <c r="B34" s="43" t="s">
        <v>68</v>
      </c>
      <c r="C34" s="43">
        <v>40</v>
      </c>
      <c r="D34" s="45">
        <v>40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Q34" s="71"/>
      <c r="R34" s="71"/>
      <c r="S34" s="71"/>
      <c r="T34" s="21"/>
    </row>
    <row r="35" spans="1:20" ht="15.6" x14ac:dyDescent="0.3">
      <c r="A35" s="54"/>
      <c r="B35" s="43" t="s">
        <v>110</v>
      </c>
      <c r="C35" s="43">
        <v>5</v>
      </c>
      <c r="D35" s="45">
        <v>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Q35" s="71"/>
      <c r="R35" s="71"/>
      <c r="S35" s="71"/>
      <c r="T35" s="21"/>
    </row>
    <row r="36" spans="1:20" ht="15.6" x14ac:dyDescent="0.3">
      <c r="A36" s="55"/>
      <c r="B36" s="43" t="s">
        <v>125</v>
      </c>
      <c r="C36" s="43">
        <v>0.5</v>
      </c>
      <c r="D36" s="45">
        <v>0.5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Q36" s="71"/>
      <c r="R36" s="71"/>
      <c r="S36" s="71"/>
      <c r="T36" s="21"/>
    </row>
    <row r="37" spans="1:20" ht="15.6" x14ac:dyDescent="0.3">
      <c r="A37" s="53" t="s">
        <v>181</v>
      </c>
      <c r="B37" s="42" t="s">
        <v>258</v>
      </c>
      <c r="C37" s="60">
        <v>110</v>
      </c>
      <c r="D37" s="57"/>
      <c r="E37" s="39">
        <v>17.02</v>
      </c>
      <c r="F37" s="39">
        <v>13.26</v>
      </c>
      <c r="G37" s="39">
        <v>16.62</v>
      </c>
      <c r="H37" s="39">
        <v>271</v>
      </c>
      <c r="I37" s="39">
        <v>0.08</v>
      </c>
      <c r="J37" s="39">
        <v>0.12</v>
      </c>
      <c r="K37" s="39">
        <v>23</v>
      </c>
      <c r="L37" s="39">
        <v>35</v>
      </c>
      <c r="M37" s="39">
        <v>133.1</v>
      </c>
      <c r="N37" s="39">
        <v>25.7</v>
      </c>
      <c r="O37" s="39">
        <v>1.2</v>
      </c>
    </row>
    <row r="38" spans="1:20" ht="15.6" x14ac:dyDescent="0.3">
      <c r="A38" s="54"/>
      <c r="B38" s="43" t="s">
        <v>69</v>
      </c>
      <c r="C38" s="43">
        <v>94</v>
      </c>
      <c r="D38" s="45">
        <v>82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1:20" ht="15.6" x14ac:dyDescent="0.3">
      <c r="A39" s="54"/>
      <c r="B39" s="43" t="s">
        <v>70</v>
      </c>
      <c r="C39" s="43">
        <v>18</v>
      </c>
      <c r="D39" s="45">
        <v>17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1:20" ht="15.6" x14ac:dyDescent="0.3">
      <c r="A40" s="54"/>
      <c r="B40" s="43" t="s">
        <v>109</v>
      </c>
      <c r="C40" s="43">
        <v>14</v>
      </c>
      <c r="D40" s="45">
        <v>20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</row>
    <row r="41" spans="1:20" ht="15.6" x14ac:dyDescent="0.3">
      <c r="A41" s="54"/>
      <c r="B41" s="43" t="s">
        <v>66</v>
      </c>
      <c r="C41" s="43">
        <v>10</v>
      </c>
      <c r="D41" s="45">
        <v>10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20" ht="15.6" x14ac:dyDescent="0.3">
      <c r="A42" s="54"/>
      <c r="B42" s="43" t="s">
        <v>71</v>
      </c>
      <c r="C42" s="43">
        <v>11</v>
      </c>
      <c r="D42" s="45">
        <v>11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</row>
    <row r="43" spans="1:20" ht="15.6" x14ac:dyDescent="0.3">
      <c r="A43" s="54"/>
      <c r="B43" s="43" t="s">
        <v>125</v>
      </c>
      <c r="C43" s="43">
        <v>0.5</v>
      </c>
      <c r="D43" s="45">
        <v>0.5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  <row r="44" spans="1:20" ht="15.6" x14ac:dyDescent="0.3">
      <c r="A44" s="55"/>
      <c r="B44" s="43" t="s">
        <v>63</v>
      </c>
      <c r="C44" s="43">
        <v>7</v>
      </c>
      <c r="D44" s="45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</row>
    <row r="45" spans="1:20" x14ac:dyDescent="0.3">
      <c r="A45" s="67" t="s">
        <v>182</v>
      </c>
      <c r="B45" s="27" t="s">
        <v>22</v>
      </c>
      <c r="C45" s="69">
        <v>200</v>
      </c>
      <c r="D45" s="70"/>
      <c r="E45" s="5">
        <v>7.36</v>
      </c>
      <c r="F45" s="5">
        <v>6.02</v>
      </c>
      <c r="G45" s="5">
        <v>35.26</v>
      </c>
      <c r="H45" s="5">
        <v>224</v>
      </c>
      <c r="I45" s="5">
        <v>0.08</v>
      </c>
      <c r="J45" s="5">
        <v>0</v>
      </c>
      <c r="K45" s="5">
        <v>28</v>
      </c>
      <c r="L45" s="5">
        <v>6.48</v>
      </c>
      <c r="M45" s="5">
        <v>49.56</v>
      </c>
      <c r="N45" s="5">
        <v>28.16</v>
      </c>
      <c r="O45" s="5">
        <v>1.48</v>
      </c>
    </row>
    <row r="46" spans="1:20" x14ac:dyDescent="0.3">
      <c r="A46" s="72"/>
      <c r="B46" s="28" t="s">
        <v>60</v>
      </c>
      <c r="C46" s="31">
        <v>0.3</v>
      </c>
      <c r="D46" s="6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0" x14ac:dyDescent="0.3">
      <c r="A47" s="72"/>
      <c r="B47" s="28" t="s">
        <v>111</v>
      </c>
      <c r="C47" s="31">
        <v>68</v>
      </c>
      <c r="D47" s="6">
        <v>68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0" x14ac:dyDescent="0.3">
      <c r="A48" s="68"/>
      <c r="B48" s="28" t="s">
        <v>59</v>
      </c>
      <c r="C48" s="31">
        <v>7</v>
      </c>
      <c r="D48" s="6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73" t="s">
        <v>183</v>
      </c>
      <c r="B49" s="27" t="s">
        <v>126</v>
      </c>
      <c r="C49" s="69">
        <v>200</v>
      </c>
      <c r="D49" s="70"/>
      <c r="E49" s="5">
        <v>1</v>
      </c>
      <c r="F49" s="5">
        <v>0.2</v>
      </c>
      <c r="G49" s="5">
        <v>20.2</v>
      </c>
      <c r="H49" s="5">
        <v>96</v>
      </c>
      <c r="I49" s="5">
        <v>0.02</v>
      </c>
      <c r="J49" s="5">
        <v>4</v>
      </c>
      <c r="K49" s="5">
        <v>0</v>
      </c>
      <c r="L49" s="5">
        <v>14</v>
      </c>
      <c r="M49" s="5">
        <v>14</v>
      </c>
      <c r="N49" s="5">
        <v>8.8000000000000007</v>
      </c>
      <c r="O49" s="5">
        <v>1.8</v>
      </c>
    </row>
    <row r="50" spans="1:15" x14ac:dyDescent="0.3">
      <c r="A50" s="74"/>
      <c r="B50" s="28" t="s">
        <v>35</v>
      </c>
      <c r="C50" s="31">
        <v>200</v>
      </c>
      <c r="D50" s="6">
        <v>200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6" x14ac:dyDescent="0.3">
      <c r="A51" s="75"/>
      <c r="B51" s="43" t="s">
        <v>74</v>
      </c>
      <c r="C51" s="43">
        <v>20</v>
      </c>
      <c r="D51" s="45">
        <v>20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1:15" ht="15.6" x14ac:dyDescent="0.3">
      <c r="A52" s="46"/>
      <c r="B52" s="42" t="s">
        <v>18</v>
      </c>
      <c r="C52" s="60">
        <v>50</v>
      </c>
      <c r="D52" s="57"/>
      <c r="E52" s="47">
        <v>3.8</v>
      </c>
      <c r="F52" s="39">
        <v>0.45</v>
      </c>
      <c r="G52" s="39">
        <v>24.9</v>
      </c>
      <c r="H52" s="39">
        <v>113.22</v>
      </c>
      <c r="I52" s="39">
        <v>0.08</v>
      </c>
      <c r="J52" s="39">
        <v>0</v>
      </c>
      <c r="K52" s="39">
        <v>0</v>
      </c>
      <c r="L52" s="39">
        <v>13.02</v>
      </c>
      <c r="M52" s="39">
        <v>41.5</v>
      </c>
      <c r="N52" s="39">
        <v>17.53</v>
      </c>
      <c r="O52" s="39">
        <v>0.8</v>
      </c>
    </row>
    <row r="53" spans="1:15" ht="15.6" x14ac:dyDescent="0.3">
      <c r="A53" s="46"/>
      <c r="B53" s="42" t="s">
        <v>23</v>
      </c>
      <c r="C53" s="60">
        <v>50</v>
      </c>
      <c r="D53" s="57"/>
      <c r="E53" s="39">
        <v>2.75</v>
      </c>
      <c r="F53" s="39">
        <v>0.5</v>
      </c>
      <c r="G53" s="39">
        <v>17</v>
      </c>
      <c r="H53" s="39">
        <v>85</v>
      </c>
      <c r="I53" s="39">
        <v>0.09</v>
      </c>
      <c r="J53" s="39">
        <v>0</v>
      </c>
      <c r="K53" s="39">
        <v>0</v>
      </c>
      <c r="L53" s="39">
        <v>10.5</v>
      </c>
      <c r="M53" s="39">
        <v>87</v>
      </c>
      <c r="N53" s="39">
        <v>28.5</v>
      </c>
      <c r="O53" s="39">
        <v>1.8</v>
      </c>
    </row>
    <row r="54" spans="1:15" ht="15.6" x14ac:dyDescent="0.3">
      <c r="A54" s="46"/>
      <c r="B54" s="42" t="s">
        <v>25</v>
      </c>
      <c r="C54" s="60"/>
      <c r="D54" s="57"/>
      <c r="E54" s="39">
        <f t="shared" ref="E54:O54" si="1">SUM(E29:E53)</f>
        <v>40.54</v>
      </c>
      <c r="F54" s="39">
        <f t="shared" si="1"/>
        <v>28.83</v>
      </c>
      <c r="G54" s="39">
        <f t="shared" si="1"/>
        <v>128.32</v>
      </c>
      <c r="H54" s="39">
        <f>SUM(H26:H53)</f>
        <v>1050.0700000000002</v>
      </c>
      <c r="I54" s="39">
        <f t="shared" si="1"/>
        <v>0.43000000000000005</v>
      </c>
      <c r="J54" s="39">
        <f t="shared" si="1"/>
        <v>11.41</v>
      </c>
      <c r="K54" s="39">
        <f t="shared" si="1"/>
        <v>63</v>
      </c>
      <c r="L54" s="39">
        <f t="shared" si="1"/>
        <v>115.24000000000001</v>
      </c>
      <c r="M54" s="39">
        <f t="shared" si="1"/>
        <v>466.38</v>
      </c>
      <c r="N54" s="39">
        <f t="shared" si="1"/>
        <v>146.57</v>
      </c>
      <c r="O54" s="39">
        <f t="shared" si="1"/>
        <v>8.09</v>
      </c>
    </row>
    <row r="55" spans="1:15" ht="15.6" x14ac:dyDescent="0.3">
      <c r="A55" s="46"/>
      <c r="B55" s="40" t="s">
        <v>175</v>
      </c>
      <c r="C55" s="60"/>
      <c r="D55" s="57"/>
      <c r="E55" s="39">
        <f>SUM(E24+E54)</f>
        <v>60.93</v>
      </c>
      <c r="F55" s="39">
        <f t="shared" ref="F55:O55" si="2">SUM(F24+F54)</f>
        <v>47.42</v>
      </c>
      <c r="G55" s="39">
        <f t="shared" si="2"/>
        <v>225.82999999999998</v>
      </c>
      <c r="H55" s="39">
        <f>SUM(H24+H54)</f>
        <v>1757.4500000000003</v>
      </c>
      <c r="I55" s="39">
        <f t="shared" si="2"/>
        <v>0.62000000000000011</v>
      </c>
      <c r="J55" s="39">
        <f t="shared" si="2"/>
        <v>22.82</v>
      </c>
      <c r="K55" s="39">
        <f t="shared" si="2"/>
        <v>203.01480000000001</v>
      </c>
      <c r="L55" s="39">
        <f t="shared" si="2"/>
        <v>442.21</v>
      </c>
      <c r="M55" s="39">
        <f t="shared" si="2"/>
        <v>846.04</v>
      </c>
      <c r="N55" s="39">
        <f t="shared" si="2"/>
        <v>220.79</v>
      </c>
      <c r="O55" s="39">
        <f t="shared" si="2"/>
        <v>13.59</v>
      </c>
    </row>
    <row r="56" spans="1:15" ht="15.6" x14ac:dyDescent="0.3">
      <c r="A56" s="60" t="s">
        <v>115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57"/>
    </row>
    <row r="57" spans="1:15" ht="15.6" x14ac:dyDescent="0.3">
      <c r="A57" s="46"/>
      <c r="B57" s="42" t="s">
        <v>116</v>
      </c>
      <c r="C57" s="60">
        <v>200</v>
      </c>
      <c r="D57" s="57"/>
      <c r="E57" s="39">
        <v>1</v>
      </c>
      <c r="F57" s="39">
        <v>0.01</v>
      </c>
      <c r="G57" s="39">
        <v>29.7</v>
      </c>
      <c r="H57" s="39">
        <v>128</v>
      </c>
      <c r="I57" s="39">
        <v>0.6</v>
      </c>
      <c r="J57" s="39">
        <v>0.06</v>
      </c>
      <c r="K57" s="39">
        <v>46</v>
      </c>
      <c r="L57" s="39"/>
      <c r="M57" s="39">
        <v>23</v>
      </c>
      <c r="N57" s="39">
        <v>23</v>
      </c>
      <c r="O57" s="39">
        <v>0.5</v>
      </c>
    </row>
    <row r="58" spans="1:15" ht="15.6" x14ac:dyDescent="0.3">
      <c r="A58" s="46"/>
      <c r="B58" s="42" t="s">
        <v>117</v>
      </c>
      <c r="C58" s="60">
        <v>30</v>
      </c>
      <c r="D58" s="57"/>
      <c r="E58" s="47">
        <v>2.25</v>
      </c>
      <c r="F58" s="39">
        <v>2.94</v>
      </c>
      <c r="G58" s="39">
        <v>22.32</v>
      </c>
      <c r="H58" s="39">
        <v>125.1</v>
      </c>
      <c r="I58" s="39">
        <v>0.02</v>
      </c>
      <c r="J58" s="39">
        <v>0.02</v>
      </c>
      <c r="K58" s="39"/>
      <c r="L58" s="39">
        <v>3</v>
      </c>
      <c r="M58" s="39">
        <v>8.6999999999999993</v>
      </c>
      <c r="N58" s="39">
        <v>27</v>
      </c>
      <c r="O58" s="39">
        <v>0.63</v>
      </c>
    </row>
    <row r="59" spans="1:15" ht="15.6" x14ac:dyDescent="0.3">
      <c r="A59" s="46"/>
      <c r="B59" s="42" t="s">
        <v>118</v>
      </c>
      <c r="C59" s="76"/>
      <c r="D59" s="77"/>
      <c r="E59" s="47">
        <v>3.25</v>
      </c>
      <c r="F59" s="39">
        <f>SUM(F57:F58)</f>
        <v>2.9499999999999997</v>
      </c>
      <c r="G59" s="39">
        <f>SUM(G57:G58)</f>
        <v>52.019999999999996</v>
      </c>
      <c r="H59" s="39">
        <f t="shared" ref="H59:O59" si="3">SUM(H57:H58)</f>
        <v>253.1</v>
      </c>
      <c r="I59" s="39">
        <f t="shared" si="3"/>
        <v>0.62</v>
      </c>
      <c r="J59" s="39">
        <f t="shared" si="3"/>
        <v>0.08</v>
      </c>
      <c r="K59" s="39">
        <f t="shared" si="3"/>
        <v>46</v>
      </c>
      <c r="L59" s="39">
        <f t="shared" si="3"/>
        <v>3</v>
      </c>
      <c r="M59" s="39">
        <f t="shared" si="3"/>
        <v>31.7</v>
      </c>
      <c r="N59" s="39">
        <f t="shared" si="3"/>
        <v>50</v>
      </c>
      <c r="O59" s="39">
        <f t="shared" si="3"/>
        <v>1.1299999999999999</v>
      </c>
    </row>
    <row r="60" spans="1:15" ht="15.6" x14ac:dyDescent="0.3">
      <c r="A60" s="46"/>
      <c r="B60" s="42" t="s">
        <v>26</v>
      </c>
      <c r="C60" s="78"/>
      <c r="D60" s="79"/>
      <c r="E60" s="39">
        <f t="shared" ref="E60:O60" si="4">SUM(E59,E24,E54)</f>
        <v>64.180000000000007</v>
      </c>
      <c r="F60" s="39">
        <f t="shared" si="4"/>
        <v>50.37</v>
      </c>
      <c r="G60" s="39">
        <f t="shared" si="4"/>
        <v>277.85000000000002</v>
      </c>
      <c r="H60" s="39">
        <f t="shared" si="4"/>
        <v>2010.5500000000002</v>
      </c>
      <c r="I60" s="39">
        <f t="shared" si="4"/>
        <v>1.2400000000000002</v>
      </c>
      <c r="J60" s="39">
        <f t="shared" si="4"/>
        <v>22.9</v>
      </c>
      <c r="K60" s="39">
        <f t="shared" si="4"/>
        <v>249.01480000000001</v>
      </c>
      <c r="L60" s="39">
        <f t="shared" si="4"/>
        <v>445.21</v>
      </c>
      <c r="M60" s="39">
        <f t="shared" si="4"/>
        <v>877.74</v>
      </c>
      <c r="N60" s="39">
        <f t="shared" si="4"/>
        <v>270.78999999999996</v>
      </c>
      <c r="O60" s="39">
        <f t="shared" si="4"/>
        <v>14.72</v>
      </c>
    </row>
  </sheetData>
  <mergeCells count="63">
    <mergeCell ref="C58:D58"/>
    <mergeCell ref="C59:D60"/>
    <mergeCell ref="A56:O56"/>
    <mergeCell ref="C4:D4"/>
    <mergeCell ref="C7:D7"/>
    <mergeCell ref="C13:D13"/>
    <mergeCell ref="C17:D17"/>
    <mergeCell ref="C21:D21"/>
    <mergeCell ref="C22:D22"/>
    <mergeCell ref="C23:D23"/>
    <mergeCell ref="C26:D26"/>
    <mergeCell ref="C29:D29"/>
    <mergeCell ref="C37:D37"/>
    <mergeCell ref="C45:D45"/>
    <mergeCell ref="C49:D49"/>
    <mergeCell ref="A29:A36"/>
    <mergeCell ref="A37:A44"/>
    <mergeCell ref="A45:A48"/>
    <mergeCell ref="A49:A51"/>
    <mergeCell ref="C57:D57"/>
    <mergeCell ref="Q36:S36"/>
    <mergeCell ref="C55:D55"/>
    <mergeCell ref="C52:D52"/>
    <mergeCell ref="C53:D53"/>
    <mergeCell ref="C54:D54"/>
    <mergeCell ref="Q25:S25"/>
    <mergeCell ref="Q26:S26"/>
    <mergeCell ref="Q27:S27"/>
    <mergeCell ref="Q29:S29"/>
    <mergeCell ref="Q35:S35"/>
    <mergeCell ref="Q30:S30"/>
    <mergeCell ref="Q31:S31"/>
    <mergeCell ref="Q32:S32"/>
    <mergeCell ref="Q33:S33"/>
    <mergeCell ref="Q34:S34"/>
    <mergeCell ref="Q20:S20"/>
    <mergeCell ref="Q21:S21"/>
    <mergeCell ref="Q22:S22"/>
    <mergeCell ref="Q23:S23"/>
    <mergeCell ref="Q24:S24"/>
    <mergeCell ref="Q13:S13"/>
    <mergeCell ref="Q17:S17"/>
    <mergeCell ref="Q18:S18"/>
    <mergeCell ref="Q19:S19"/>
    <mergeCell ref="Q8:S8"/>
    <mergeCell ref="Q9:S9"/>
    <mergeCell ref="Q10:S10"/>
    <mergeCell ref="Q11:S11"/>
    <mergeCell ref="Q12:S12"/>
    <mergeCell ref="A26:A28"/>
    <mergeCell ref="I4:K4"/>
    <mergeCell ref="L4:O4"/>
    <mergeCell ref="B4:B5"/>
    <mergeCell ref="H4:H5"/>
    <mergeCell ref="A25:O25"/>
    <mergeCell ref="A4:A5"/>
    <mergeCell ref="A6:E6"/>
    <mergeCell ref="A7:A12"/>
    <mergeCell ref="A17:A20"/>
    <mergeCell ref="E4:G4"/>
    <mergeCell ref="A13:A14"/>
    <mergeCell ref="A15:A16"/>
    <mergeCell ref="C15:D15"/>
  </mergeCells>
  <pageMargins left="0.7" right="0.7" top="0.75" bottom="0.75" header="0.3" footer="0.3"/>
  <pageSetup paperSize="9" scale="44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99"/>
  <sheetViews>
    <sheetView tabSelected="1" workbookViewId="0">
      <selection activeCell="A3" sqref="A3"/>
    </sheetView>
  </sheetViews>
  <sheetFormatPr defaultRowHeight="14.4" x14ac:dyDescent="0.3"/>
  <cols>
    <col min="1" max="1" width="16.33203125" customWidth="1"/>
    <col min="2" max="2" width="29.109375" customWidth="1"/>
    <col min="3" max="3" width="14.109375" customWidth="1"/>
    <col min="4" max="4" width="15.5546875" customWidth="1"/>
    <col min="5" max="5" width="13.5546875" customWidth="1"/>
    <col min="6" max="6" width="9.6640625" customWidth="1"/>
    <col min="7" max="7" width="13.109375" customWidth="1"/>
    <col min="8" max="8" width="13.33203125" customWidth="1"/>
    <col min="9" max="9" width="7.88671875" customWidth="1"/>
    <col min="10" max="10" width="8.88671875" customWidth="1"/>
    <col min="11" max="11" width="7.88671875" customWidth="1"/>
    <col min="12" max="12" width="8.88671875" customWidth="1"/>
    <col min="13" max="13" width="12.5546875" customWidth="1"/>
    <col min="14" max="14" width="9.109375" customWidth="1"/>
    <col min="15" max="15" width="12.44140625" customWidth="1"/>
    <col min="17" max="17" width="26.33203125" customWidth="1"/>
  </cols>
  <sheetData>
    <row r="1" spans="1:18" ht="15.6" x14ac:dyDescent="0.3">
      <c r="A1" s="37" t="s">
        <v>245</v>
      </c>
      <c r="B1" s="36"/>
    </row>
    <row r="2" spans="1:18" ht="15.6" x14ac:dyDescent="0.3">
      <c r="A2" s="36" t="s">
        <v>224</v>
      </c>
      <c r="B2" s="36"/>
    </row>
    <row r="3" spans="1:18" ht="15.6" x14ac:dyDescent="0.3">
      <c r="A3" s="36" t="s">
        <v>268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67"/>
      <c r="B4" s="70" t="s">
        <v>0</v>
      </c>
      <c r="C4" s="69" t="s">
        <v>153</v>
      </c>
      <c r="D4" s="70"/>
      <c r="E4" s="83" t="s">
        <v>1</v>
      </c>
      <c r="F4" s="83"/>
      <c r="G4" s="83"/>
      <c r="H4" s="84" t="s">
        <v>14</v>
      </c>
      <c r="I4" s="83" t="s">
        <v>2</v>
      </c>
      <c r="J4" s="83"/>
      <c r="K4" s="83"/>
      <c r="L4" s="83" t="s">
        <v>3</v>
      </c>
      <c r="M4" s="83"/>
      <c r="N4" s="83"/>
      <c r="O4" s="83"/>
    </row>
    <row r="5" spans="1:18" x14ac:dyDescent="0.3">
      <c r="A5" s="68"/>
      <c r="B5" s="70"/>
      <c r="C5" s="27" t="s">
        <v>174</v>
      </c>
      <c r="D5" s="5" t="s">
        <v>154</v>
      </c>
      <c r="E5" s="5" t="s">
        <v>4</v>
      </c>
      <c r="F5" s="5" t="s">
        <v>5</v>
      </c>
      <c r="G5" s="5" t="s">
        <v>6</v>
      </c>
      <c r="H5" s="8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3">
      <c r="A6" s="6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8" ht="28.8" x14ac:dyDescent="0.35">
      <c r="A7" s="67" t="s">
        <v>184</v>
      </c>
      <c r="B7" s="30" t="s">
        <v>27</v>
      </c>
      <c r="C7" s="69" t="s">
        <v>229</v>
      </c>
      <c r="D7" s="70"/>
      <c r="E7" s="5">
        <v>30.93</v>
      </c>
      <c r="F7" s="5">
        <v>22.89</v>
      </c>
      <c r="G7" s="5">
        <v>36</v>
      </c>
      <c r="H7" s="5">
        <v>310.66000000000003</v>
      </c>
      <c r="I7" s="5">
        <v>0.1</v>
      </c>
      <c r="J7" s="5">
        <v>0.82</v>
      </c>
      <c r="K7" s="5">
        <v>0.37</v>
      </c>
      <c r="L7" s="5">
        <v>251.55</v>
      </c>
      <c r="M7" s="5">
        <v>383.23</v>
      </c>
      <c r="N7" s="5">
        <v>54.36</v>
      </c>
      <c r="O7" s="5">
        <v>0.93</v>
      </c>
      <c r="Q7" s="15"/>
      <c r="R7" s="26"/>
    </row>
    <row r="8" spans="1:18" ht="18" x14ac:dyDescent="0.35">
      <c r="A8" s="72"/>
      <c r="B8" s="28" t="s">
        <v>73</v>
      </c>
      <c r="C8" s="31">
        <v>141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15"/>
      <c r="R8" s="26"/>
    </row>
    <row r="9" spans="1:18" ht="18" x14ac:dyDescent="0.35">
      <c r="A9" s="72"/>
      <c r="B9" s="28" t="s">
        <v>130</v>
      </c>
      <c r="C9" s="31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15"/>
      <c r="R9" s="26"/>
    </row>
    <row r="10" spans="1:18" ht="18" x14ac:dyDescent="0.35">
      <c r="A10" s="72"/>
      <c r="B10" s="28" t="s">
        <v>74</v>
      </c>
      <c r="C10" s="31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15"/>
      <c r="R10" s="23"/>
    </row>
    <row r="11" spans="1:18" ht="18" x14ac:dyDescent="0.35">
      <c r="A11" s="72"/>
      <c r="B11" s="28" t="s">
        <v>75</v>
      </c>
      <c r="C11" s="32">
        <v>4</v>
      </c>
      <c r="D11" s="8" t="s">
        <v>160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15"/>
      <c r="R11" s="26"/>
    </row>
    <row r="12" spans="1:18" ht="18" x14ac:dyDescent="0.35">
      <c r="A12" s="72"/>
      <c r="B12" s="28" t="s">
        <v>59</v>
      </c>
      <c r="C12" s="31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15"/>
      <c r="R12" s="26"/>
    </row>
    <row r="13" spans="1:18" ht="18" x14ac:dyDescent="0.35">
      <c r="A13" s="72"/>
      <c r="B13" s="28" t="s">
        <v>76</v>
      </c>
      <c r="C13" s="31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15"/>
      <c r="R13" s="26"/>
    </row>
    <row r="14" spans="1:18" ht="18" x14ac:dyDescent="0.35">
      <c r="A14" s="72"/>
      <c r="B14" s="28" t="s">
        <v>71</v>
      </c>
      <c r="C14" s="31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15"/>
      <c r="R14" s="26"/>
    </row>
    <row r="15" spans="1:18" ht="18" x14ac:dyDescent="0.35">
      <c r="A15" s="68"/>
      <c r="B15" s="28" t="s">
        <v>77</v>
      </c>
      <c r="C15" s="31">
        <v>50</v>
      </c>
      <c r="D15" s="6">
        <v>50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5"/>
      <c r="R15" s="26"/>
    </row>
    <row r="16" spans="1:18" ht="18" x14ac:dyDescent="0.35">
      <c r="A16" s="67" t="s">
        <v>191</v>
      </c>
      <c r="B16" s="27" t="s">
        <v>29</v>
      </c>
      <c r="C16" s="69">
        <v>20</v>
      </c>
      <c r="D16" s="70"/>
      <c r="E16" s="5">
        <v>0</v>
      </c>
      <c r="F16" s="5">
        <v>16.399999999999999</v>
      </c>
      <c r="G16" s="5">
        <v>0.2</v>
      </c>
      <c r="H16" s="5">
        <v>150</v>
      </c>
      <c r="I16" s="5">
        <v>0</v>
      </c>
      <c r="J16" s="5">
        <v>0</v>
      </c>
      <c r="K16" s="5">
        <v>118</v>
      </c>
      <c r="L16" s="5">
        <v>2</v>
      </c>
      <c r="M16" s="5">
        <v>4</v>
      </c>
      <c r="N16" s="5">
        <v>0</v>
      </c>
      <c r="O16" s="5">
        <v>0</v>
      </c>
      <c r="Q16" s="15"/>
      <c r="R16" s="26"/>
    </row>
    <row r="17" spans="1:28" ht="18" x14ac:dyDescent="0.35">
      <c r="A17" s="68"/>
      <c r="B17" s="28" t="s">
        <v>59</v>
      </c>
      <c r="C17" s="31">
        <v>20</v>
      </c>
      <c r="D17" s="6">
        <v>20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15"/>
      <c r="R17" s="26"/>
    </row>
    <row r="18" spans="1:28" ht="18" x14ac:dyDescent="0.35">
      <c r="A18" s="67" t="s">
        <v>185</v>
      </c>
      <c r="B18" s="27" t="s">
        <v>30</v>
      </c>
      <c r="C18" s="69" t="s">
        <v>31</v>
      </c>
      <c r="D18" s="70"/>
      <c r="E18" s="5">
        <v>0.434</v>
      </c>
      <c r="F18" s="5">
        <v>0</v>
      </c>
      <c r="G18" s="5">
        <v>12.725</v>
      </c>
      <c r="H18" s="5">
        <v>46.033000000000001</v>
      </c>
      <c r="I18" s="5">
        <v>0.02</v>
      </c>
      <c r="J18" s="5">
        <v>0.08</v>
      </c>
      <c r="K18" s="5">
        <v>0</v>
      </c>
      <c r="L18" s="5">
        <v>3.0939999999999999</v>
      </c>
      <c r="M18" s="5">
        <v>2.7949999999999999</v>
      </c>
      <c r="N18" s="5">
        <v>0.55000000000000004</v>
      </c>
      <c r="O18" s="5">
        <v>2E-3</v>
      </c>
      <c r="Q18" s="15"/>
      <c r="R18" s="26"/>
    </row>
    <row r="19" spans="1:28" ht="18" x14ac:dyDescent="0.35">
      <c r="A19" s="72"/>
      <c r="B19" s="28" t="s">
        <v>78</v>
      </c>
      <c r="C19" s="6">
        <v>2</v>
      </c>
      <c r="D19" s="6">
        <v>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15"/>
      <c r="R19" s="26"/>
    </row>
    <row r="20" spans="1:28" ht="18" x14ac:dyDescent="0.35">
      <c r="A20" s="72"/>
      <c r="B20" s="28" t="s">
        <v>74</v>
      </c>
      <c r="C20" s="6">
        <v>15</v>
      </c>
      <c r="D20" s="6">
        <v>15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3"/>
      <c r="Q20" s="15"/>
      <c r="R20" s="26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8" x14ac:dyDescent="0.35">
      <c r="A21" s="68"/>
      <c r="B21" s="28" t="s">
        <v>79</v>
      </c>
      <c r="C21" s="6">
        <v>7</v>
      </c>
      <c r="D21" s="6">
        <v>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15"/>
      <c r="R21" s="26"/>
    </row>
    <row r="22" spans="1:28" ht="18" x14ac:dyDescent="0.35">
      <c r="A22" s="14"/>
      <c r="B22" s="27" t="s">
        <v>18</v>
      </c>
      <c r="C22" s="69">
        <v>50</v>
      </c>
      <c r="D22" s="70"/>
      <c r="E22" s="12">
        <v>3.8</v>
      </c>
      <c r="F22" s="5">
        <v>0.45</v>
      </c>
      <c r="G22" s="5">
        <v>24.9</v>
      </c>
      <c r="H22" s="5">
        <v>113.22</v>
      </c>
      <c r="I22" s="5">
        <v>0.08</v>
      </c>
      <c r="J22" s="5">
        <v>0</v>
      </c>
      <c r="K22" s="5">
        <v>0</v>
      </c>
      <c r="L22" s="5">
        <v>13.02</v>
      </c>
      <c r="M22" s="5">
        <v>41.5</v>
      </c>
      <c r="N22" s="5">
        <v>17.53</v>
      </c>
      <c r="O22" s="5">
        <v>0.8</v>
      </c>
      <c r="Q22" s="15"/>
      <c r="R22" s="26"/>
    </row>
    <row r="23" spans="1:28" ht="18" x14ac:dyDescent="0.35">
      <c r="A23" s="50"/>
      <c r="B23" s="27" t="s">
        <v>114</v>
      </c>
      <c r="C23" s="69">
        <v>100</v>
      </c>
      <c r="D23" s="70"/>
      <c r="E23" s="12">
        <v>0.4</v>
      </c>
      <c r="F23" s="5">
        <v>0.4</v>
      </c>
      <c r="G23" s="5">
        <v>9.8000000000000007</v>
      </c>
      <c r="H23" s="5">
        <v>47</v>
      </c>
      <c r="I23" s="5">
        <v>0.03</v>
      </c>
      <c r="J23" s="5">
        <v>10</v>
      </c>
      <c r="K23" s="5"/>
      <c r="L23" s="5">
        <v>13.05</v>
      </c>
      <c r="M23" s="5">
        <v>11</v>
      </c>
      <c r="N23" s="5">
        <v>9</v>
      </c>
      <c r="O23" s="5">
        <v>2.2000000000000002</v>
      </c>
      <c r="Q23" s="15"/>
      <c r="R23" s="26"/>
    </row>
    <row r="24" spans="1:28" ht="18" x14ac:dyDescent="0.35">
      <c r="A24" s="14"/>
      <c r="B24" s="27" t="s">
        <v>19</v>
      </c>
      <c r="C24" s="69"/>
      <c r="D24" s="70"/>
      <c r="E24" s="5">
        <f t="shared" ref="E24:O24" si="0">SUM(E7:E23)</f>
        <v>35.564</v>
      </c>
      <c r="F24" s="5">
        <f t="shared" si="0"/>
        <v>40.14</v>
      </c>
      <c r="G24" s="5">
        <f t="shared" si="0"/>
        <v>83.625</v>
      </c>
      <c r="H24" s="5">
        <f t="shared" si="0"/>
        <v>666.91300000000001</v>
      </c>
      <c r="I24" s="5">
        <f t="shared" si="0"/>
        <v>0.23</v>
      </c>
      <c r="J24" s="5">
        <f t="shared" si="0"/>
        <v>10.9</v>
      </c>
      <c r="K24" s="5">
        <f t="shared" si="0"/>
        <v>118.37</v>
      </c>
      <c r="L24" s="5">
        <f t="shared" si="0"/>
        <v>282.714</v>
      </c>
      <c r="M24" s="5">
        <f t="shared" si="0"/>
        <v>442.52500000000003</v>
      </c>
      <c r="N24" s="5">
        <f t="shared" si="0"/>
        <v>81.44</v>
      </c>
      <c r="O24" s="5">
        <f t="shared" si="0"/>
        <v>3.9320000000000004</v>
      </c>
      <c r="Q24" s="15"/>
      <c r="R24" s="26"/>
    </row>
    <row r="25" spans="1:28" x14ac:dyDescent="0.3">
      <c r="A25" s="69" t="s">
        <v>20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70"/>
    </row>
    <row r="26" spans="1:28" x14ac:dyDescent="0.3">
      <c r="A26" s="67" t="s">
        <v>195</v>
      </c>
      <c r="B26" s="27" t="s">
        <v>44</v>
      </c>
      <c r="C26" s="69">
        <v>100</v>
      </c>
      <c r="D26" s="70"/>
      <c r="E26" s="5">
        <v>0.82</v>
      </c>
      <c r="F26" s="5">
        <v>3.71</v>
      </c>
      <c r="G26" s="5">
        <v>5.0599999999999996</v>
      </c>
      <c r="H26" s="5">
        <v>106.75</v>
      </c>
      <c r="I26" s="5">
        <v>0.05</v>
      </c>
      <c r="J26" s="33">
        <v>3.18</v>
      </c>
      <c r="K26" s="5">
        <v>0</v>
      </c>
      <c r="L26" s="5">
        <v>24.66</v>
      </c>
      <c r="M26" s="5">
        <v>50.19</v>
      </c>
      <c r="N26" s="5">
        <v>34.58</v>
      </c>
      <c r="O26" s="5">
        <v>0.65</v>
      </c>
    </row>
    <row r="27" spans="1:28" x14ac:dyDescent="0.3">
      <c r="A27" s="72"/>
      <c r="B27" s="28" t="s">
        <v>64</v>
      </c>
      <c r="C27" s="31" t="s">
        <v>164</v>
      </c>
      <c r="D27" s="6">
        <v>25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28" x14ac:dyDescent="0.3">
      <c r="A28" s="72"/>
      <c r="B28" s="28" t="s">
        <v>91</v>
      </c>
      <c r="C28" s="31" t="s">
        <v>165</v>
      </c>
      <c r="D28" s="6">
        <v>20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28" x14ac:dyDescent="0.3">
      <c r="A29" s="72"/>
      <c r="B29" s="28" t="s">
        <v>65</v>
      </c>
      <c r="C29" s="31" t="s">
        <v>166</v>
      </c>
      <c r="D29" s="6">
        <v>15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8" x14ac:dyDescent="0.3">
      <c r="A30" s="72"/>
      <c r="B30" s="28" t="s">
        <v>94</v>
      </c>
      <c r="C30" s="31">
        <v>25</v>
      </c>
      <c r="D30" s="6">
        <v>20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8" x14ac:dyDescent="0.3">
      <c r="A31" s="72"/>
      <c r="B31" s="28" t="s">
        <v>66</v>
      </c>
      <c r="C31" s="31">
        <v>17.899999999999999</v>
      </c>
      <c r="D31" s="6">
        <v>15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28" x14ac:dyDescent="0.3">
      <c r="A32" s="68"/>
      <c r="B32" s="28" t="s">
        <v>81</v>
      </c>
      <c r="C32" s="31">
        <v>6</v>
      </c>
      <c r="D32" s="6">
        <v>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3">
      <c r="A33" s="67" t="s">
        <v>212</v>
      </c>
      <c r="B33" s="27" t="s">
        <v>151</v>
      </c>
      <c r="C33" s="69">
        <v>250</v>
      </c>
      <c r="D33" s="70"/>
      <c r="E33" s="5">
        <v>5.99</v>
      </c>
      <c r="F33" s="5">
        <v>7.54</v>
      </c>
      <c r="G33" s="5">
        <v>15.53</v>
      </c>
      <c r="H33" s="5">
        <v>148.28</v>
      </c>
      <c r="I33" s="5">
        <v>0.08</v>
      </c>
      <c r="J33" s="5">
        <v>0.04</v>
      </c>
      <c r="K33" s="5">
        <v>1.28</v>
      </c>
      <c r="L33" s="5">
        <v>40.090000000000003</v>
      </c>
      <c r="M33" s="5">
        <v>43.73</v>
      </c>
      <c r="N33" s="5">
        <v>6.78</v>
      </c>
      <c r="O33" s="5">
        <v>0.38</v>
      </c>
    </row>
    <row r="34" spans="1:15" x14ac:dyDescent="0.3">
      <c r="A34" s="72"/>
      <c r="B34" s="28" t="s">
        <v>148</v>
      </c>
      <c r="C34" s="31">
        <v>64</v>
      </c>
      <c r="D34" s="6">
        <v>55.8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">
      <c r="A35" s="72"/>
      <c r="B35" s="28" t="s">
        <v>135</v>
      </c>
      <c r="C35" s="31">
        <v>37.5</v>
      </c>
      <c r="D35" s="6">
        <v>30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72"/>
      <c r="B36" s="28" t="s">
        <v>64</v>
      </c>
      <c r="C36" s="31">
        <v>33.299999999999997</v>
      </c>
      <c r="D36" s="6">
        <v>25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72"/>
      <c r="B37" s="28" t="s">
        <v>152</v>
      </c>
      <c r="C37" s="31">
        <v>10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72"/>
      <c r="B38" s="28" t="s">
        <v>65</v>
      </c>
      <c r="C38" s="31">
        <v>12.5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72"/>
      <c r="B39" s="28" t="s">
        <v>66</v>
      </c>
      <c r="C39" s="31">
        <v>12</v>
      </c>
      <c r="D39" s="6">
        <v>10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68"/>
      <c r="B40" s="28" t="s">
        <v>81</v>
      </c>
      <c r="C40" s="31">
        <v>5</v>
      </c>
      <c r="D40" s="6">
        <v>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67" t="s">
        <v>213</v>
      </c>
      <c r="B41" s="27" t="s">
        <v>254</v>
      </c>
      <c r="C41" s="69">
        <v>110</v>
      </c>
      <c r="D41" s="70"/>
      <c r="E41" s="5">
        <v>12</v>
      </c>
      <c r="F41" s="5">
        <v>9</v>
      </c>
      <c r="G41" s="5">
        <v>12</v>
      </c>
      <c r="H41" s="5">
        <v>183</v>
      </c>
      <c r="I41" s="5">
        <v>0.04</v>
      </c>
      <c r="J41" s="5">
        <v>0</v>
      </c>
      <c r="K41" s="5">
        <v>0</v>
      </c>
      <c r="L41" s="5">
        <v>24</v>
      </c>
      <c r="M41" s="5">
        <v>159</v>
      </c>
      <c r="N41" s="5">
        <v>20</v>
      </c>
      <c r="O41" s="5">
        <v>1.8</v>
      </c>
    </row>
    <row r="42" spans="1:15" x14ac:dyDescent="0.3">
      <c r="A42" s="68"/>
      <c r="B42" s="28"/>
      <c r="C42" s="31">
        <v>112</v>
      </c>
      <c r="D42" s="6">
        <v>110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67" t="s">
        <v>182</v>
      </c>
      <c r="B43" s="27" t="s">
        <v>22</v>
      </c>
      <c r="C43" s="69">
        <v>200</v>
      </c>
      <c r="D43" s="70"/>
      <c r="E43" s="5">
        <v>7.36</v>
      </c>
      <c r="F43" s="5">
        <v>6.02</v>
      </c>
      <c r="G43" s="5">
        <v>35.26</v>
      </c>
      <c r="H43" s="5">
        <v>224</v>
      </c>
      <c r="I43" s="5">
        <v>0.08</v>
      </c>
      <c r="J43" s="5">
        <v>0</v>
      </c>
      <c r="K43" s="5">
        <v>28</v>
      </c>
      <c r="L43" s="5">
        <v>6.48</v>
      </c>
      <c r="M43" s="5">
        <v>49.56</v>
      </c>
      <c r="N43" s="5">
        <v>28.16</v>
      </c>
      <c r="O43" s="5">
        <v>1.48</v>
      </c>
    </row>
    <row r="44" spans="1:15" x14ac:dyDescent="0.3">
      <c r="A44" s="72"/>
      <c r="B44" s="28" t="s">
        <v>60</v>
      </c>
      <c r="C44" s="31">
        <v>0.3</v>
      </c>
      <c r="D44" s="6">
        <v>0.3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">
      <c r="A45" s="72"/>
      <c r="B45" s="28" t="s">
        <v>111</v>
      </c>
      <c r="C45" s="31">
        <v>68</v>
      </c>
      <c r="D45" s="6">
        <v>68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">
      <c r="A46" s="68"/>
      <c r="B46" s="28" t="s">
        <v>59</v>
      </c>
      <c r="C46" s="31">
        <v>7</v>
      </c>
      <c r="D46" s="6">
        <v>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3">
      <c r="A47" s="67" t="s">
        <v>183</v>
      </c>
      <c r="B47" s="27" t="s">
        <v>127</v>
      </c>
      <c r="C47" s="69">
        <v>200</v>
      </c>
      <c r="D47" s="70"/>
      <c r="E47" s="5">
        <v>0.04</v>
      </c>
      <c r="F47" s="5">
        <v>0</v>
      </c>
      <c r="G47" s="5">
        <v>24.76</v>
      </c>
      <c r="H47" s="5">
        <v>94.2</v>
      </c>
      <c r="I47" s="5">
        <v>0.01</v>
      </c>
      <c r="J47" s="5">
        <v>0.16800000000000001</v>
      </c>
      <c r="K47" s="5">
        <v>0</v>
      </c>
      <c r="L47" s="5">
        <v>6.4</v>
      </c>
      <c r="M47" s="5">
        <v>3.6</v>
      </c>
      <c r="N47" s="5">
        <v>0</v>
      </c>
      <c r="O47" s="5">
        <v>0.18</v>
      </c>
    </row>
    <row r="48" spans="1:15" x14ac:dyDescent="0.3">
      <c r="A48" s="72"/>
      <c r="B48" s="28" t="s">
        <v>72</v>
      </c>
      <c r="C48" s="31">
        <v>20</v>
      </c>
      <c r="D48" s="6">
        <v>20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68"/>
      <c r="B49" s="28" t="s">
        <v>74</v>
      </c>
      <c r="C49" s="31">
        <v>20</v>
      </c>
      <c r="D49" s="6">
        <v>20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14"/>
      <c r="B50" s="27" t="s">
        <v>18</v>
      </c>
      <c r="C50" s="69">
        <v>50</v>
      </c>
      <c r="D50" s="70"/>
      <c r="E50" s="12">
        <v>3.8</v>
      </c>
      <c r="F50" s="5">
        <v>0.45</v>
      </c>
      <c r="G50" s="5">
        <v>24.9</v>
      </c>
      <c r="H50" s="5">
        <v>113.22</v>
      </c>
      <c r="I50" s="5">
        <v>0.08</v>
      </c>
      <c r="J50" s="5">
        <v>0</v>
      </c>
      <c r="K50" s="5">
        <v>0</v>
      </c>
      <c r="L50" s="5">
        <v>13.02</v>
      </c>
      <c r="M50" s="5">
        <v>41.5</v>
      </c>
      <c r="N50" s="5">
        <v>17.53</v>
      </c>
      <c r="O50" s="5">
        <v>0.8</v>
      </c>
    </row>
    <row r="51" spans="1:15" x14ac:dyDescent="0.3">
      <c r="A51" s="14"/>
      <c r="B51" s="27" t="s">
        <v>23</v>
      </c>
      <c r="C51" s="69">
        <v>50</v>
      </c>
      <c r="D51" s="70"/>
      <c r="E51" s="5">
        <v>2.75</v>
      </c>
      <c r="F51" s="5">
        <v>0.5</v>
      </c>
      <c r="G51" s="5">
        <v>17</v>
      </c>
      <c r="H51" s="5">
        <v>85</v>
      </c>
      <c r="I51" s="5">
        <v>0.09</v>
      </c>
      <c r="J51" s="5">
        <v>0</v>
      </c>
      <c r="K51" s="5">
        <v>0</v>
      </c>
      <c r="L51" s="5">
        <v>10.5</v>
      </c>
      <c r="M51" s="5">
        <v>87</v>
      </c>
      <c r="N51" s="5">
        <v>28.5</v>
      </c>
      <c r="O51" s="5">
        <v>1.8</v>
      </c>
    </row>
    <row r="52" spans="1:15" x14ac:dyDescent="0.3">
      <c r="A52" s="14"/>
      <c r="B52" s="27" t="s">
        <v>25</v>
      </c>
      <c r="C52" s="69"/>
      <c r="D52" s="70"/>
      <c r="E52" s="5">
        <f t="shared" ref="E52:O52" si="1">SUM(E26:E51)</f>
        <v>32.760000000000005</v>
      </c>
      <c r="F52" s="5">
        <f t="shared" si="1"/>
        <v>27.22</v>
      </c>
      <c r="G52" s="5">
        <f t="shared" si="1"/>
        <v>134.51</v>
      </c>
      <c r="H52" s="5">
        <f>SUM(H26:H51)</f>
        <v>954.45</v>
      </c>
      <c r="I52" s="5">
        <f t="shared" si="1"/>
        <v>0.43000000000000005</v>
      </c>
      <c r="J52" s="5">
        <f t="shared" si="1"/>
        <v>3.3880000000000003</v>
      </c>
      <c r="K52" s="5">
        <f t="shared" si="1"/>
        <v>29.28</v>
      </c>
      <c r="L52" s="5">
        <f t="shared" si="1"/>
        <v>125.15</v>
      </c>
      <c r="M52" s="5">
        <f t="shared" si="1"/>
        <v>434.58000000000004</v>
      </c>
      <c r="N52" s="5">
        <f t="shared" si="1"/>
        <v>135.55000000000001</v>
      </c>
      <c r="O52" s="5">
        <f t="shared" si="1"/>
        <v>7.09</v>
      </c>
    </row>
    <row r="53" spans="1:15" x14ac:dyDescent="0.3">
      <c r="A53" s="14"/>
      <c r="B53" s="4" t="s">
        <v>175</v>
      </c>
      <c r="C53" s="69"/>
      <c r="D53" s="70"/>
      <c r="E53" s="5">
        <f>SUM(E24+E52)</f>
        <v>68.324000000000012</v>
      </c>
      <c r="F53" s="5">
        <f t="shared" ref="F53:O53" si="2">SUM(F24+F52)</f>
        <v>67.36</v>
      </c>
      <c r="G53" s="5">
        <f t="shared" si="2"/>
        <v>218.13499999999999</v>
      </c>
      <c r="H53" s="5">
        <f t="shared" si="2"/>
        <v>1621.3630000000001</v>
      </c>
      <c r="I53" s="5">
        <f t="shared" si="2"/>
        <v>0.66</v>
      </c>
      <c r="J53" s="5">
        <f t="shared" si="2"/>
        <v>14.288</v>
      </c>
      <c r="K53" s="5">
        <f t="shared" si="2"/>
        <v>147.65</v>
      </c>
      <c r="L53" s="5">
        <f t="shared" si="2"/>
        <v>407.86400000000003</v>
      </c>
      <c r="M53" s="5">
        <f t="shared" si="2"/>
        <v>877.10500000000002</v>
      </c>
      <c r="N53" s="5">
        <f t="shared" si="2"/>
        <v>216.99</v>
      </c>
      <c r="O53" s="5">
        <f t="shared" si="2"/>
        <v>11.022</v>
      </c>
    </row>
    <row r="54" spans="1:15" x14ac:dyDescent="0.3">
      <c r="A54" s="69" t="s">
        <v>115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70"/>
    </row>
    <row r="55" spans="1:15" x14ac:dyDescent="0.3">
      <c r="A55" s="67" t="s">
        <v>202</v>
      </c>
      <c r="B55" s="34" t="s">
        <v>123</v>
      </c>
      <c r="C55" s="69">
        <v>200</v>
      </c>
      <c r="D55" s="70"/>
      <c r="E55" s="5">
        <v>1.36</v>
      </c>
      <c r="F55" s="5"/>
      <c r="G55" s="5">
        <v>29.02</v>
      </c>
      <c r="H55" s="5">
        <v>116.19</v>
      </c>
      <c r="I55" s="5"/>
      <c r="J55" s="5"/>
      <c r="K55" s="5"/>
      <c r="L55" s="5">
        <v>9.9</v>
      </c>
      <c r="M55" s="5">
        <v>18.48</v>
      </c>
      <c r="N55" s="5"/>
      <c r="O55" s="5">
        <v>0.03</v>
      </c>
    </row>
    <row r="56" spans="1:15" x14ac:dyDescent="0.3">
      <c r="A56" s="72"/>
      <c r="B56" s="28" t="s">
        <v>103</v>
      </c>
      <c r="C56" s="31">
        <v>24</v>
      </c>
      <c r="D56" s="6">
        <v>24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3">
      <c r="A57" s="68"/>
      <c r="B57" s="28" t="s">
        <v>74</v>
      </c>
      <c r="C57" s="31">
        <v>10</v>
      </c>
      <c r="D57" s="6">
        <v>10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3">
      <c r="A58" s="14"/>
      <c r="B58" s="27" t="s">
        <v>120</v>
      </c>
      <c r="C58" s="69">
        <v>25</v>
      </c>
      <c r="D58" s="70"/>
      <c r="E58" s="5">
        <v>0.98</v>
      </c>
      <c r="F58" s="5">
        <v>7.65</v>
      </c>
      <c r="G58" s="5">
        <v>15.63</v>
      </c>
      <c r="H58" s="5">
        <v>135.25</v>
      </c>
      <c r="I58" s="5"/>
      <c r="J58" s="5"/>
      <c r="K58" s="5"/>
      <c r="L58" s="5"/>
      <c r="M58" s="5"/>
      <c r="N58" s="5"/>
      <c r="O58" s="5"/>
    </row>
    <row r="59" spans="1:15" x14ac:dyDescent="0.3">
      <c r="A59" s="14"/>
      <c r="B59" s="27" t="s">
        <v>118</v>
      </c>
      <c r="C59" s="69"/>
      <c r="D59" s="70"/>
      <c r="E59" s="5">
        <f>SUM(E55:E58)</f>
        <v>2.34</v>
      </c>
      <c r="F59" s="5">
        <f t="shared" ref="F59:O59" si="3">SUM(F55:F58)</f>
        <v>7.65</v>
      </c>
      <c r="G59" s="5">
        <f t="shared" si="3"/>
        <v>44.65</v>
      </c>
      <c r="H59" s="5">
        <f t="shared" si="3"/>
        <v>251.44</v>
      </c>
      <c r="I59" s="5"/>
      <c r="J59" s="5"/>
      <c r="K59" s="5"/>
      <c r="L59" s="5">
        <f t="shared" si="3"/>
        <v>9.9</v>
      </c>
      <c r="M59" s="5">
        <f t="shared" si="3"/>
        <v>18.48</v>
      </c>
      <c r="N59" s="5"/>
      <c r="O59" s="5">
        <f t="shared" si="3"/>
        <v>0.03</v>
      </c>
    </row>
    <row r="60" spans="1:15" x14ac:dyDescent="0.3">
      <c r="A60" s="14"/>
      <c r="B60" s="27" t="s">
        <v>26</v>
      </c>
      <c r="C60" s="69"/>
      <c r="D60" s="70"/>
      <c r="E60" s="5">
        <f>SUM(E24,E52,E59)</f>
        <v>70.664000000000016</v>
      </c>
      <c r="F60" s="5">
        <f t="shared" ref="F60:O60" si="4">SUM(F52,F59,F24)</f>
        <v>75.009999999999991</v>
      </c>
      <c r="G60" s="5">
        <f t="shared" si="4"/>
        <v>262.78499999999997</v>
      </c>
      <c r="H60" s="5">
        <f t="shared" si="4"/>
        <v>1872.8030000000001</v>
      </c>
      <c r="I60" s="5">
        <f t="shared" si="4"/>
        <v>0.66</v>
      </c>
      <c r="J60" s="5">
        <f t="shared" si="4"/>
        <v>14.288</v>
      </c>
      <c r="K60" s="5">
        <f t="shared" si="4"/>
        <v>147.65</v>
      </c>
      <c r="L60" s="5">
        <f t="shared" si="4"/>
        <v>417.76400000000001</v>
      </c>
      <c r="M60" s="5">
        <f t="shared" si="4"/>
        <v>895.58500000000004</v>
      </c>
      <c r="N60" s="5">
        <f t="shared" si="4"/>
        <v>216.99</v>
      </c>
      <c r="O60" s="5">
        <f t="shared" si="4"/>
        <v>11.052</v>
      </c>
    </row>
    <row r="78" spans="2:15" x14ac:dyDescent="0.3">
      <c r="B78" s="3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3">
      <c r="B79" s="2"/>
      <c r="C79" s="2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2:15" x14ac:dyDescent="0.3">
      <c r="B80" s="2"/>
      <c r="C80" s="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2:15" x14ac:dyDescent="0.3">
      <c r="B81" s="2"/>
      <c r="C81" s="2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2:15" x14ac:dyDescent="0.3">
      <c r="B82" s="2"/>
      <c r="C82" s="2"/>
      <c r="D82" s="18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2:15" x14ac:dyDescent="0.3">
      <c r="B83" s="2"/>
      <c r="C83" s="2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2:15" x14ac:dyDescent="0.3">
      <c r="B84" s="2"/>
      <c r="C84" s="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2:15" x14ac:dyDescent="0.3">
      <c r="B85" s="2"/>
      <c r="C85" s="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2:15" x14ac:dyDescent="0.3">
      <c r="B86" s="2"/>
      <c r="C86" s="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2:15" x14ac:dyDescent="0.3">
      <c r="B87" s="3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3">
      <c r="B88" s="2"/>
      <c r="C88" s="2"/>
      <c r="D88" s="1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3">
      <c r="B89" s="2"/>
      <c r="C89" s="2"/>
      <c r="D89" s="1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3">
      <c r="B90" s="2"/>
      <c r="C90" s="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2:15" x14ac:dyDescent="0.3">
      <c r="B91" s="3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 x14ac:dyDescent="0.3">
      <c r="B92" s="2"/>
      <c r="C92" s="2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2:15" x14ac:dyDescent="0.3">
      <c r="B93" s="2"/>
      <c r="C93" s="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2:15" x14ac:dyDescent="0.3">
      <c r="B94" s="2"/>
      <c r="C94" s="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2:15" x14ac:dyDescent="0.3">
      <c r="B95" s="3"/>
      <c r="C95" s="3"/>
      <c r="D95" s="1"/>
      <c r="E95" s="19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2:15" x14ac:dyDescent="0.3">
      <c r="B96" s="3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2:15" x14ac:dyDescent="0.3">
      <c r="B97" s="2"/>
      <c r="C97" s="2"/>
      <c r="D97" s="13"/>
    </row>
    <row r="98" spans="2:15" x14ac:dyDescent="0.3">
      <c r="B98" s="2"/>
      <c r="C98" s="2"/>
      <c r="D98" s="1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2:15" x14ac:dyDescent="0.3">
      <c r="B99" s="3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</sheetData>
  <mergeCells count="38">
    <mergeCell ref="A4:A5"/>
    <mergeCell ref="A6:O6"/>
    <mergeCell ref="A7:A15"/>
    <mergeCell ref="A18:A21"/>
    <mergeCell ref="B4:B5"/>
    <mergeCell ref="E4:G4"/>
    <mergeCell ref="H4:H5"/>
    <mergeCell ref="I4:K4"/>
    <mergeCell ref="L4:O4"/>
    <mergeCell ref="C4:D4"/>
    <mergeCell ref="C7:D7"/>
    <mergeCell ref="C18:D18"/>
    <mergeCell ref="C22:D22"/>
    <mergeCell ref="C23:D23"/>
    <mergeCell ref="A16:A17"/>
    <mergeCell ref="C16:D16"/>
    <mergeCell ref="C58:D58"/>
    <mergeCell ref="C55:D55"/>
    <mergeCell ref="A43:A46"/>
    <mergeCell ref="A47:A49"/>
    <mergeCell ref="A54:O54"/>
    <mergeCell ref="C50:D50"/>
    <mergeCell ref="C51:D51"/>
    <mergeCell ref="C52:D52"/>
    <mergeCell ref="C59:D59"/>
    <mergeCell ref="C60:D60"/>
    <mergeCell ref="C26:D26"/>
    <mergeCell ref="C53:D53"/>
    <mergeCell ref="C24:D24"/>
    <mergeCell ref="C33:D33"/>
    <mergeCell ref="C41:D41"/>
    <mergeCell ref="C43:D43"/>
    <mergeCell ref="C47:D47"/>
    <mergeCell ref="A25:O25"/>
    <mergeCell ref="A55:A57"/>
    <mergeCell ref="A26:A32"/>
    <mergeCell ref="A33:A40"/>
    <mergeCell ref="A41:A42"/>
  </mergeCells>
  <pageMargins left="0.7" right="0.7" top="0.75" bottom="0.75" header="0.3" footer="0.3"/>
  <pageSetup paperSize="9" scale="68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4"/>
  <sheetViews>
    <sheetView workbookViewId="0">
      <selection activeCell="A3" sqref="A3"/>
    </sheetView>
  </sheetViews>
  <sheetFormatPr defaultRowHeight="14.4" x14ac:dyDescent="0.3"/>
  <cols>
    <col min="1" max="1" width="16.33203125" customWidth="1"/>
    <col min="2" max="2" width="40.6640625" customWidth="1"/>
    <col min="3" max="3" width="20" customWidth="1"/>
    <col min="4" max="4" width="13.6640625" customWidth="1"/>
    <col min="5" max="5" width="13.88671875" customWidth="1"/>
    <col min="6" max="6" width="10.44140625" customWidth="1"/>
    <col min="7" max="7" width="11.33203125" customWidth="1"/>
    <col min="8" max="8" width="11" customWidth="1"/>
    <col min="9" max="9" width="9.109375" customWidth="1"/>
    <col min="10" max="10" width="9.33203125" customWidth="1"/>
    <col min="11" max="11" width="7.5546875" customWidth="1"/>
    <col min="12" max="12" width="8.44140625" customWidth="1"/>
    <col min="13" max="13" width="8" customWidth="1"/>
    <col min="14" max="14" width="6.88671875" customWidth="1"/>
    <col min="15" max="15" width="10.109375" customWidth="1"/>
    <col min="17" max="17" width="21.44140625" customWidth="1"/>
    <col min="18" max="18" width="17.5546875" customWidth="1"/>
    <col min="21" max="21" width="15.33203125" customWidth="1"/>
  </cols>
  <sheetData>
    <row r="1" spans="1:20" ht="15.6" x14ac:dyDescent="0.3">
      <c r="A1" s="36" t="s">
        <v>217</v>
      </c>
      <c r="B1" s="36"/>
    </row>
    <row r="2" spans="1:20" ht="15.6" x14ac:dyDescent="0.3">
      <c r="A2" s="36" t="s">
        <v>218</v>
      </c>
      <c r="B2" s="36"/>
    </row>
    <row r="3" spans="1:20" ht="15.6" x14ac:dyDescent="0.3">
      <c r="A3" s="36" t="s">
        <v>268</v>
      </c>
      <c r="B3" s="37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ht="15" customHeight="1" x14ac:dyDescent="0.3">
      <c r="A4" s="67"/>
      <c r="B4" s="81" t="s">
        <v>0</v>
      </c>
      <c r="C4" s="83" t="s">
        <v>153</v>
      </c>
      <c r="D4" s="83"/>
      <c r="E4" s="83" t="s">
        <v>1</v>
      </c>
      <c r="F4" s="83"/>
      <c r="G4" s="83"/>
      <c r="H4" s="84" t="s">
        <v>14</v>
      </c>
      <c r="I4" s="83" t="s">
        <v>2</v>
      </c>
      <c r="J4" s="83"/>
      <c r="K4" s="83"/>
      <c r="L4" s="83" t="s">
        <v>3</v>
      </c>
      <c r="M4" s="83"/>
      <c r="N4" s="83"/>
      <c r="O4" s="83"/>
    </row>
    <row r="5" spans="1:20" ht="18" x14ac:dyDescent="0.35">
      <c r="A5" s="68"/>
      <c r="B5" s="82"/>
      <c r="C5" s="5" t="s">
        <v>159</v>
      </c>
      <c r="D5" s="4" t="s">
        <v>154</v>
      </c>
      <c r="E5" s="4" t="s">
        <v>4</v>
      </c>
      <c r="F5" s="4" t="s">
        <v>5</v>
      </c>
      <c r="G5" s="4" t="s">
        <v>6</v>
      </c>
      <c r="H5" s="8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15"/>
      <c r="R5" s="15"/>
      <c r="S5" s="15"/>
      <c r="T5" s="15"/>
    </row>
    <row r="6" spans="1:20" ht="18" x14ac:dyDescent="0.35">
      <c r="A6" s="6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Q6" s="15"/>
      <c r="R6" s="15"/>
      <c r="S6" s="15"/>
      <c r="T6" s="15"/>
    </row>
    <row r="7" spans="1:20" ht="28.8" x14ac:dyDescent="0.35">
      <c r="A7" s="67" t="s">
        <v>184</v>
      </c>
      <c r="B7" s="30" t="s">
        <v>27</v>
      </c>
      <c r="C7" s="69" t="s">
        <v>229</v>
      </c>
      <c r="D7" s="70"/>
      <c r="E7" s="5">
        <v>30.93</v>
      </c>
      <c r="F7" s="5">
        <v>22.89</v>
      </c>
      <c r="G7" s="5">
        <v>36</v>
      </c>
      <c r="H7" s="5">
        <v>310.66000000000003</v>
      </c>
      <c r="I7" s="5">
        <v>0.1</v>
      </c>
      <c r="J7" s="5">
        <v>0.82</v>
      </c>
      <c r="K7" s="5">
        <v>0.37</v>
      </c>
      <c r="L7" s="5">
        <v>251.55</v>
      </c>
      <c r="M7" s="5">
        <v>383.23</v>
      </c>
      <c r="N7" s="5">
        <v>54.36</v>
      </c>
      <c r="O7" s="5">
        <v>0.93</v>
      </c>
      <c r="Q7" s="15"/>
      <c r="R7" s="15"/>
      <c r="S7" s="15"/>
      <c r="T7" s="15"/>
    </row>
    <row r="8" spans="1:20" ht="18" x14ac:dyDescent="0.35">
      <c r="A8" s="72"/>
      <c r="B8" s="28" t="s">
        <v>73</v>
      </c>
      <c r="C8" s="31">
        <v>141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15"/>
      <c r="R8" s="23"/>
      <c r="S8" s="15"/>
      <c r="T8" s="16"/>
    </row>
    <row r="9" spans="1:20" ht="18" x14ac:dyDescent="0.35">
      <c r="A9" s="72"/>
      <c r="B9" s="28" t="s">
        <v>130</v>
      </c>
      <c r="C9" s="31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15"/>
      <c r="R9" s="15"/>
      <c r="S9" s="15"/>
      <c r="T9" s="15"/>
    </row>
    <row r="10" spans="1:20" ht="18" x14ac:dyDescent="0.35">
      <c r="A10" s="72"/>
      <c r="B10" s="28" t="s">
        <v>74</v>
      </c>
      <c r="C10" s="31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15"/>
      <c r="R10" s="15"/>
      <c r="S10" s="15"/>
      <c r="T10" s="15"/>
    </row>
    <row r="11" spans="1:20" ht="18" x14ac:dyDescent="0.35">
      <c r="A11" s="72"/>
      <c r="B11" s="28" t="s">
        <v>75</v>
      </c>
      <c r="C11" s="32">
        <v>4</v>
      </c>
      <c r="D11" s="8" t="s">
        <v>160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15"/>
      <c r="R11" s="15"/>
      <c r="S11" s="15"/>
      <c r="T11" s="15"/>
    </row>
    <row r="12" spans="1:20" ht="18" x14ac:dyDescent="0.35">
      <c r="A12" s="72"/>
      <c r="B12" s="28" t="s">
        <v>59</v>
      </c>
      <c r="C12" s="31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15"/>
      <c r="R12" s="15"/>
      <c r="S12" s="15"/>
      <c r="T12" s="15"/>
    </row>
    <row r="13" spans="1:20" ht="18" x14ac:dyDescent="0.35">
      <c r="A13" s="72"/>
      <c r="B13" s="28" t="s">
        <v>76</v>
      </c>
      <c r="C13" s="31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15"/>
      <c r="R13" s="15"/>
      <c r="S13" s="15"/>
      <c r="T13" s="15"/>
    </row>
    <row r="14" spans="1:20" ht="18" x14ac:dyDescent="0.35">
      <c r="A14" s="72"/>
      <c r="B14" s="28" t="s">
        <v>71</v>
      </c>
      <c r="C14" s="31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15"/>
      <c r="R14" s="15"/>
      <c r="S14" s="15"/>
      <c r="T14" s="15"/>
    </row>
    <row r="15" spans="1:20" ht="18" x14ac:dyDescent="0.35">
      <c r="A15" s="68"/>
      <c r="B15" s="28" t="s">
        <v>77</v>
      </c>
      <c r="C15" s="31">
        <v>50</v>
      </c>
      <c r="D15" s="6">
        <v>50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5"/>
      <c r="R15" s="15"/>
      <c r="S15" s="15"/>
      <c r="T15" s="15"/>
    </row>
    <row r="16" spans="1:20" ht="18" x14ac:dyDescent="0.35">
      <c r="A16" s="67" t="s">
        <v>234</v>
      </c>
      <c r="B16" s="27" t="s">
        <v>136</v>
      </c>
      <c r="C16" s="69">
        <v>50</v>
      </c>
      <c r="D16" s="70"/>
      <c r="E16" s="5">
        <v>13.78</v>
      </c>
      <c r="F16" s="5">
        <v>12.64</v>
      </c>
      <c r="G16" s="5">
        <v>60.11</v>
      </c>
      <c r="H16" s="5">
        <v>394.55</v>
      </c>
      <c r="I16" s="5">
        <v>0.17</v>
      </c>
      <c r="J16" s="5">
        <v>0</v>
      </c>
      <c r="K16" s="5">
        <v>0.15</v>
      </c>
      <c r="L16" s="5">
        <v>215.99</v>
      </c>
      <c r="M16" s="5">
        <v>217</v>
      </c>
      <c r="N16" s="5">
        <v>42.91</v>
      </c>
      <c r="O16" s="5">
        <v>1.74</v>
      </c>
      <c r="Q16" s="15"/>
      <c r="R16" s="15"/>
      <c r="S16" s="15"/>
      <c r="T16" s="15"/>
    </row>
    <row r="17" spans="1:20" ht="18" x14ac:dyDescent="0.35">
      <c r="A17" s="72"/>
      <c r="B17" s="28" t="s">
        <v>137</v>
      </c>
      <c r="C17" s="31">
        <v>16</v>
      </c>
      <c r="D17" s="6">
        <v>16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15"/>
      <c r="R17" s="15"/>
      <c r="S17" s="15"/>
      <c r="T17" s="15"/>
    </row>
    <row r="18" spans="1:20" ht="18" x14ac:dyDescent="0.35">
      <c r="A18" s="72"/>
      <c r="B18" s="28" t="s">
        <v>138</v>
      </c>
      <c r="C18" s="31">
        <v>30</v>
      </c>
      <c r="D18" s="6">
        <v>30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Q18" s="15"/>
      <c r="R18" s="15"/>
      <c r="S18" s="15"/>
      <c r="T18" s="15"/>
    </row>
    <row r="19" spans="1:20" ht="18" x14ac:dyDescent="0.35">
      <c r="A19" s="68"/>
      <c r="B19" s="28" t="s">
        <v>59</v>
      </c>
      <c r="C19" s="31">
        <v>5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15"/>
      <c r="R19" s="15"/>
      <c r="S19" s="15"/>
      <c r="T19" s="15"/>
    </row>
    <row r="20" spans="1:20" ht="18" x14ac:dyDescent="0.35">
      <c r="A20" s="67" t="s">
        <v>185</v>
      </c>
      <c r="B20" s="27" t="s">
        <v>30</v>
      </c>
      <c r="C20" s="69" t="s">
        <v>31</v>
      </c>
      <c r="D20" s="70"/>
      <c r="E20" s="5">
        <v>0.434</v>
      </c>
      <c r="F20" s="5">
        <v>0</v>
      </c>
      <c r="G20" s="5">
        <v>12.725</v>
      </c>
      <c r="H20" s="5">
        <v>46.033000000000001</v>
      </c>
      <c r="I20" s="5">
        <v>0.02</v>
      </c>
      <c r="J20" s="5">
        <v>0.08</v>
      </c>
      <c r="K20" s="5">
        <v>0</v>
      </c>
      <c r="L20" s="5">
        <v>3.0939999999999999</v>
      </c>
      <c r="M20" s="5">
        <v>2.7949999999999999</v>
      </c>
      <c r="N20" s="5">
        <v>0.55000000000000004</v>
      </c>
      <c r="O20" s="5">
        <v>2E-3</v>
      </c>
      <c r="Q20" s="15"/>
      <c r="R20" s="15"/>
      <c r="S20" s="15"/>
      <c r="T20" s="15"/>
    </row>
    <row r="21" spans="1:20" ht="18" x14ac:dyDescent="0.35">
      <c r="A21" s="72"/>
      <c r="B21" s="28" t="s">
        <v>78</v>
      </c>
      <c r="C21" s="31">
        <v>2</v>
      </c>
      <c r="D21" s="6">
        <v>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15"/>
      <c r="R21" s="15"/>
      <c r="S21" s="15"/>
      <c r="T21" s="15"/>
    </row>
    <row r="22" spans="1:20" ht="18" x14ac:dyDescent="0.35">
      <c r="A22" s="72"/>
      <c r="B22" s="28" t="s">
        <v>74</v>
      </c>
      <c r="C22" s="31">
        <v>15</v>
      </c>
      <c r="D22" s="6">
        <v>15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15"/>
      <c r="R22" s="15"/>
      <c r="S22" s="15"/>
      <c r="T22" s="15"/>
    </row>
    <row r="23" spans="1:20" ht="18" x14ac:dyDescent="0.35">
      <c r="A23" s="68"/>
      <c r="B23" s="28" t="s">
        <v>79</v>
      </c>
      <c r="C23" s="31">
        <v>7</v>
      </c>
      <c r="D23" s="6">
        <v>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15"/>
      <c r="R23" s="15"/>
      <c r="S23" s="15"/>
      <c r="T23" s="15"/>
    </row>
    <row r="24" spans="1:20" ht="18" x14ac:dyDescent="0.35">
      <c r="A24" s="14"/>
      <c r="B24" s="27" t="s">
        <v>18</v>
      </c>
      <c r="C24" s="69">
        <v>50</v>
      </c>
      <c r="D24" s="70"/>
      <c r="E24" s="5">
        <v>3.8</v>
      </c>
      <c r="F24" s="5">
        <v>0.45</v>
      </c>
      <c r="G24" s="5">
        <v>24.9</v>
      </c>
      <c r="H24" s="5">
        <v>113.22</v>
      </c>
      <c r="I24" s="5">
        <v>0.08</v>
      </c>
      <c r="J24" s="5">
        <v>0</v>
      </c>
      <c r="K24" s="5">
        <v>0</v>
      </c>
      <c r="L24" s="5">
        <v>13.02</v>
      </c>
      <c r="M24" s="5">
        <v>41.5</v>
      </c>
      <c r="N24" s="5">
        <v>17.53</v>
      </c>
      <c r="O24" s="5">
        <v>0.8</v>
      </c>
      <c r="Q24" s="15"/>
      <c r="R24" s="15"/>
      <c r="S24" s="15"/>
      <c r="T24" s="15"/>
    </row>
    <row r="25" spans="1:20" ht="18" x14ac:dyDescent="0.35">
      <c r="A25" s="67" t="s">
        <v>186</v>
      </c>
      <c r="B25" s="27" t="s">
        <v>132</v>
      </c>
      <c r="C25" s="69">
        <v>100</v>
      </c>
      <c r="D25" s="70"/>
      <c r="E25" s="5">
        <v>0.76</v>
      </c>
      <c r="F25" s="5">
        <v>6.09</v>
      </c>
      <c r="G25" s="5">
        <v>2.38</v>
      </c>
      <c r="H25" s="5">
        <v>0.03</v>
      </c>
      <c r="I25" s="5">
        <v>9.5</v>
      </c>
      <c r="J25" s="5">
        <v>0</v>
      </c>
      <c r="K25" s="5">
        <v>0</v>
      </c>
      <c r="L25" s="5">
        <v>21.85</v>
      </c>
      <c r="M25" s="5">
        <v>10.02</v>
      </c>
      <c r="N25" s="5">
        <v>13.3</v>
      </c>
      <c r="O25" s="5">
        <v>0.56999999999999995</v>
      </c>
      <c r="Q25" s="15"/>
      <c r="R25" s="15"/>
      <c r="S25" s="15"/>
      <c r="T25" s="15"/>
    </row>
    <row r="26" spans="1:20" ht="18" x14ac:dyDescent="0.35">
      <c r="A26" s="72"/>
      <c r="B26" s="28" t="s">
        <v>133</v>
      </c>
      <c r="C26" s="31">
        <v>118.8</v>
      </c>
      <c r="D26" s="6">
        <v>95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Q26" s="15"/>
      <c r="R26" s="15"/>
      <c r="S26" s="15"/>
      <c r="T26" s="15"/>
    </row>
    <row r="27" spans="1:20" ht="18" x14ac:dyDescent="0.35">
      <c r="A27" s="68"/>
      <c r="B27" s="28" t="s">
        <v>134</v>
      </c>
      <c r="C27" s="31">
        <v>6</v>
      </c>
      <c r="D27" s="6">
        <v>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Q27" s="15"/>
      <c r="R27" s="15"/>
      <c r="S27" s="15"/>
      <c r="T27" s="15"/>
    </row>
    <row r="28" spans="1:20" ht="18" x14ac:dyDescent="0.35">
      <c r="A28" s="14"/>
      <c r="B28" s="27" t="s">
        <v>19</v>
      </c>
      <c r="C28" s="69"/>
      <c r="D28" s="70"/>
      <c r="E28" s="5">
        <f t="shared" ref="E28:O28" si="0">SUM(E7:E25)</f>
        <v>49.703999999999994</v>
      </c>
      <c r="F28" s="5">
        <f t="shared" si="0"/>
        <v>42.070000000000007</v>
      </c>
      <c r="G28" s="5">
        <f t="shared" si="0"/>
        <v>136.11499999999998</v>
      </c>
      <c r="H28" s="5">
        <f>SUM(H7:H25)</f>
        <v>864.49300000000005</v>
      </c>
      <c r="I28" s="5">
        <f t="shared" si="0"/>
        <v>9.8699999999999992</v>
      </c>
      <c r="J28" s="5">
        <f t="shared" si="0"/>
        <v>0.89999999999999991</v>
      </c>
      <c r="K28" s="5">
        <f t="shared" si="0"/>
        <v>0.52</v>
      </c>
      <c r="L28" s="5">
        <f t="shared" si="0"/>
        <v>505.50400000000002</v>
      </c>
      <c r="M28" s="5">
        <f t="shared" si="0"/>
        <v>654.54499999999996</v>
      </c>
      <c r="N28" s="5">
        <f t="shared" si="0"/>
        <v>128.65</v>
      </c>
      <c r="O28" s="5">
        <f t="shared" si="0"/>
        <v>4.0419999999999998</v>
      </c>
      <c r="Q28" s="15"/>
      <c r="R28" s="15"/>
      <c r="S28" s="15"/>
      <c r="T28" s="15"/>
    </row>
    <row r="29" spans="1:20" ht="18" x14ac:dyDescent="0.35">
      <c r="A29" s="69" t="s">
        <v>20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70"/>
      <c r="Q29" s="15"/>
      <c r="R29" s="15"/>
      <c r="S29" s="15"/>
      <c r="T29" s="15"/>
    </row>
    <row r="30" spans="1:20" ht="18" x14ac:dyDescent="0.35">
      <c r="A30" s="67" t="s">
        <v>205</v>
      </c>
      <c r="B30" s="27" t="s">
        <v>260</v>
      </c>
      <c r="C30" s="69">
        <v>100</v>
      </c>
      <c r="D30" s="70"/>
      <c r="E30" s="5">
        <v>1.1299999999999999</v>
      </c>
      <c r="F30" s="5" t="s">
        <v>261</v>
      </c>
      <c r="G30" s="5">
        <v>79.099999999999994</v>
      </c>
      <c r="H30" s="5">
        <v>52.34</v>
      </c>
      <c r="I30" s="5">
        <v>0.16</v>
      </c>
      <c r="J30" s="5">
        <v>11.37</v>
      </c>
      <c r="K30" s="5">
        <v>0.16</v>
      </c>
      <c r="L30" s="5">
        <v>44.88</v>
      </c>
      <c r="M30" s="5">
        <v>7.47</v>
      </c>
      <c r="N30" s="5">
        <v>25.67</v>
      </c>
      <c r="O30" s="5">
        <v>2.08</v>
      </c>
      <c r="Q30" s="15"/>
      <c r="R30" s="15"/>
      <c r="S30" s="15"/>
      <c r="T30" s="15"/>
    </row>
    <row r="31" spans="1:20" ht="18" x14ac:dyDescent="0.35">
      <c r="A31" s="72"/>
      <c r="B31" s="28" t="s">
        <v>146</v>
      </c>
      <c r="C31" s="31">
        <v>84.7</v>
      </c>
      <c r="D31" s="6">
        <v>72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15"/>
      <c r="R31" s="15"/>
      <c r="S31" s="15"/>
      <c r="T31" s="15"/>
    </row>
    <row r="32" spans="1:20" ht="18" x14ac:dyDescent="0.35">
      <c r="A32" s="72"/>
      <c r="B32" s="28" t="s">
        <v>66</v>
      </c>
      <c r="C32" s="31">
        <v>28.8</v>
      </c>
      <c r="D32" s="6">
        <v>21.2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15"/>
      <c r="R32" s="15"/>
      <c r="S32" s="15"/>
      <c r="T32" s="15"/>
    </row>
    <row r="33" spans="1:20" ht="18" x14ac:dyDescent="0.35">
      <c r="A33" s="72"/>
      <c r="B33" s="28" t="s">
        <v>81</v>
      </c>
      <c r="C33" s="31">
        <v>6</v>
      </c>
      <c r="D33" s="6">
        <v>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15"/>
      <c r="R33" s="15"/>
      <c r="S33" s="15"/>
      <c r="T33" s="15"/>
    </row>
    <row r="34" spans="1:20" ht="18" x14ac:dyDescent="0.35">
      <c r="A34" s="67" t="s">
        <v>187</v>
      </c>
      <c r="B34" s="27" t="s">
        <v>32</v>
      </c>
      <c r="C34" s="69">
        <v>250</v>
      </c>
      <c r="D34" s="70"/>
      <c r="E34" s="5">
        <v>1.75</v>
      </c>
      <c r="F34" s="5">
        <v>4.8899999999999997</v>
      </c>
      <c r="G34" s="5">
        <v>8.49</v>
      </c>
      <c r="H34" s="5">
        <v>84.75</v>
      </c>
      <c r="I34" s="5">
        <v>0.06</v>
      </c>
      <c r="J34" s="5">
        <v>18.46</v>
      </c>
      <c r="K34" s="5">
        <v>0</v>
      </c>
      <c r="L34" s="5">
        <v>43.33</v>
      </c>
      <c r="M34" s="5">
        <v>47.63</v>
      </c>
      <c r="N34" s="5">
        <v>22.25</v>
      </c>
      <c r="O34" s="5">
        <v>0.8</v>
      </c>
      <c r="Q34" s="15"/>
      <c r="R34" s="15"/>
      <c r="S34" s="15"/>
      <c r="T34" s="15"/>
    </row>
    <row r="35" spans="1:20" x14ac:dyDescent="0.3">
      <c r="A35" s="72"/>
      <c r="B35" s="28" t="s">
        <v>80</v>
      </c>
      <c r="C35" s="31">
        <v>62.5</v>
      </c>
      <c r="D35" s="6">
        <v>50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20" x14ac:dyDescent="0.3">
      <c r="A36" s="72"/>
      <c r="B36" s="28" t="s">
        <v>64</v>
      </c>
      <c r="C36" s="31" t="s">
        <v>161</v>
      </c>
      <c r="D36" s="6">
        <v>30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20" x14ac:dyDescent="0.3">
      <c r="A37" s="72"/>
      <c r="B37" s="28" t="s">
        <v>65</v>
      </c>
      <c r="C37" s="31">
        <v>12.5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20" x14ac:dyDescent="0.3">
      <c r="A38" s="72"/>
      <c r="B38" s="28" t="s">
        <v>66</v>
      </c>
      <c r="C38" s="31">
        <v>12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20" x14ac:dyDescent="0.3">
      <c r="A39" s="72"/>
      <c r="B39" s="28" t="s">
        <v>81</v>
      </c>
      <c r="C39" s="31">
        <v>5</v>
      </c>
      <c r="D39" s="6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20" x14ac:dyDescent="0.3">
      <c r="A40" s="72"/>
      <c r="B40" s="28" t="s">
        <v>93</v>
      </c>
      <c r="C40" s="31">
        <v>32.4</v>
      </c>
      <c r="D40" s="6">
        <v>32.4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20" x14ac:dyDescent="0.3">
      <c r="A41" s="68"/>
      <c r="B41" s="28" t="s">
        <v>125</v>
      </c>
      <c r="C41" s="31">
        <v>0.2</v>
      </c>
      <c r="D41" s="6">
        <v>0.2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20" x14ac:dyDescent="0.3">
      <c r="A42" s="67" t="s">
        <v>188</v>
      </c>
      <c r="B42" s="27" t="s">
        <v>33</v>
      </c>
      <c r="C42" s="69">
        <v>120</v>
      </c>
      <c r="D42" s="70"/>
      <c r="E42" s="5">
        <v>14.1</v>
      </c>
      <c r="F42" s="5">
        <v>6.6</v>
      </c>
      <c r="G42" s="5">
        <v>16.8</v>
      </c>
      <c r="H42" s="5">
        <v>184.5</v>
      </c>
      <c r="I42" s="5">
        <v>7.0000000000000007E-2</v>
      </c>
      <c r="J42" s="5">
        <v>0.34</v>
      </c>
      <c r="K42" s="5">
        <v>21</v>
      </c>
      <c r="L42" s="5">
        <v>42.7</v>
      </c>
      <c r="M42" s="5">
        <v>146.80000000000001</v>
      </c>
      <c r="N42" s="5">
        <v>24</v>
      </c>
      <c r="O42" s="5">
        <v>0.59</v>
      </c>
    </row>
    <row r="43" spans="1:20" x14ac:dyDescent="0.3">
      <c r="A43" s="72"/>
      <c r="B43" s="28" t="s">
        <v>82</v>
      </c>
      <c r="C43" s="31">
        <v>99</v>
      </c>
      <c r="D43" s="6">
        <v>72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20" x14ac:dyDescent="0.3">
      <c r="A44" s="72"/>
      <c r="B44" s="28" t="s">
        <v>109</v>
      </c>
      <c r="C44" s="31">
        <v>21</v>
      </c>
      <c r="D44" s="6">
        <v>21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20" x14ac:dyDescent="0.3">
      <c r="A45" s="72"/>
      <c r="B45" s="28" t="s">
        <v>70</v>
      </c>
      <c r="C45" s="31">
        <v>28.5</v>
      </c>
      <c r="D45" s="6">
        <v>28.5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0" x14ac:dyDescent="0.3">
      <c r="A46" s="72"/>
      <c r="B46" s="28" t="s">
        <v>259</v>
      </c>
      <c r="C46" s="31">
        <v>3.43</v>
      </c>
      <c r="D46" s="6">
        <v>3.43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0" x14ac:dyDescent="0.3">
      <c r="A47" s="72"/>
      <c r="B47" s="28" t="s">
        <v>125</v>
      </c>
      <c r="C47" s="31">
        <v>0.2</v>
      </c>
      <c r="D47" s="6">
        <v>0.2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0" x14ac:dyDescent="0.3">
      <c r="A48" s="68"/>
      <c r="B48" s="28" t="s">
        <v>81</v>
      </c>
      <c r="C48" s="31">
        <v>7</v>
      </c>
      <c r="D48" s="6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67" t="s">
        <v>189</v>
      </c>
      <c r="B49" s="27" t="s">
        <v>34</v>
      </c>
      <c r="C49" s="69">
        <v>200</v>
      </c>
      <c r="D49" s="70"/>
      <c r="E49" s="5">
        <v>4.08</v>
      </c>
      <c r="F49" s="5">
        <v>6.4</v>
      </c>
      <c r="G49" s="5">
        <v>27.26</v>
      </c>
      <c r="H49" s="5">
        <v>183</v>
      </c>
      <c r="I49" s="5">
        <v>0.18</v>
      </c>
      <c r="J49" s="5">
        <v>24.22</v>
      </c>
      <c r="K49" s="5">
        <v>34</v>
      </c>
      <c r="L49" s="5">
        <v>49.3</v>
      </c>
      <c r="M49" s="5">
        <v>115.46</v>
      </c>
      <c r="N49" s="5">
        <v>37</v>
      </c>
      <c r="O49" s="5">
        <v>1.34</v>
      </c>
    </row>
    <row r="50" spans="1:15" x14ac:dyDescent="0.3">
      <c r="A50" s="72"/>
      <c r="B50" s="28" t="s">
        <v>64</v>
      </c>
      <c r="C50" s="31" t="s">
        <v>219</v>
      </c>
      <c r="D50" s="6">
        <v>171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72"/>
      <c r="B51" s="28" t="s">
        <v>83</v>
      </c>
      <c r="C51" s="31">
        <v>30</v>
      </c>
      <c r="D51" s="6">
        <v>30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72"/>
      <c r="B52" s="28" t="s">
        <v>59</v>
      </c>
      <c r="C52" s="31">
        <v>7</v>
      </c>
      <c r="D52" s="6">
        <v>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3">
      <c r="A53" s="68"/>
      <c r="B53" s="28" t="s">
        <v>125</v>
      </c>
      <c r="C53" s="31">
        <v>0.2</v>
      </c>
      <c r="D53" s="6">
        <v>0.2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">
      <c r="A54" s="67"/>
      <c r="B54" s="27" t="s">
        <v>126</v>
      </c>
      <c r="C54" s="69">
        <v>200</v>
      </c>
      <c r="D54" s="70"/>
      <c r="E54" s="5">
        <v>1</v>
      </c>
      <c r="F54" s="5">
        <v>0.2</v>
      </c>
      <c r="G54" s="5">
        <v>20.2</v>
      </c>
      <c r="H54" s="5">
        <v>96</v>
      </c>
      <c r="I54" s="5">
        <v>0.02</v>
      </c>
      <c r="J54" s="5">
        <v>4</v>
      </c>
      <c r="K54" s="5">
        <v>0</v>
      </c>
      <c r="L54" s="5">
        <v>14</v>
      </c>
      <c r="M54" s="5">
        <v>14</v>
      </c>
      <c r="N54" s="5">
        <v>8.8000000000000007</v>
      </c>
      <c r="O54" s="5">
        <v>1.8</v>
      </c>
    </row>
    <row r="55" spans="1:15" x14ac:dyDescent="0.3">
      <c r="A55" s="68"/>
      <c r="B55" s="28" t="s">
        <v>35</v>
      </c>
      <c r="C55" s="31">
        <v>200</v>
      </c>
      <c r="D55" s="6">
        <v>200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3">
      <c r="A56" s="14"/>
      <c r="B56" s="27" t="s">
        <v>18</v>
      </c>
      <c r="C56" s="69">
        <v>50</v>
      </c>
      <c r="D56" s="70"/>
      <c r="E56" s="12">
        <v>3.8</v>
      </c>
      <c r="F56" s="5">
        <v>0.45</v>
      </c>
      <c r="G56" s="5">
        <v>24.9</v>
      </c>
      <c r="H56" s="5">
        <v>113.22</v>
      </c>
      <c r="I56" s="5">
        <v>0.08</v>
      </c>
      <c r="J56" s="5">
        <v>0</v>
      </c>
      <c r="K56" s="5">
        <v>0</v>
      </c>
      <c r="L56" s="5">
        <v>13.02</v>
      </c>
      <c r="M56" s="5">
        <v>41.5</v>
      </c>
      <c r="N56" s="5">
        <v>17.53</v>
      </c>
      <c r="O56" s="5">
        <v>0.8</v>
      </c>
    </row>
    <row r="57" spans="1:15" x14ac:dyDescent="0.3">
      <c r="A57" s="14"/>
      <c r="B57" s="27" t="s">
        <v>23</v>
      </c>
      <c r="C57" s="69">
        <v>50</v>
      </c>
      <c r="D57" s="70"/>
      <c r="E57" s="5">
        <v>2.75</v>
      </c>
      <c r="F57" s="5">
        <v>0.5</v>
      </c>
      <c r="G57" s="5">
        <v>17</v>
      </c>
      <c r="H57" s="5">
        <v>85</v>
      </c>
      <c r="I57" s="5">
        <v>0.09</v>
      </c>
      <c r="J57" s="5">
        <v>0</v>
      </c>
      <c r="K57" s="5">
        <v>0</v>
      </c>
      <c r="L57" s="5">
        <v>10.5</v>
      </c>
      <c r="M57" s="5">
        <v>87</v>
      </c>
      <c r="N57" s="5">
        <v>28.5</v>
      </c>
      <c r="O57" s="5">
        <v>1.8</v>
      </c>
    </row>
    <row r="58" spans="1:15" x14ac:dyDescent="0.3">
      <c r="A58" s="14"/>
      <c r="B58" s="27" t="s">
        <v>25</v>
      </c>
      <c r="C58" s="69"/>
      <c r="D58" s="70"/>
      <c r="E58" s="5">
        <f t="shared" ref="E58:O58" si="1">SUM(E30:E57)</f>
        <v>28.610000000000003</v>
      </c>
      <c r="F58" s="5">
        <f t="shared" si="1"/>
        <v>19.04</v>
      </c>
      <c r="G58" s="5">
        <f t="shared" si="1"/>
        <v>193.74999999999997</v>
      </c>
      <c r="H58" s="5">
        <f t="shared" si="1"/>
        <v>798.81000000000006</v>
      </c>
      <c r="I58" s="5">
        <f t="shared" si="1"/>
        <v>0.66</v>
      </c>
      <c r="J58" s="5">
        <f t="shared" si="1"/>
        <v>58.39</v>
      </c>
      <c r="K58" s="5">
        <f t="shared" si="1"/>
        <v>55.16</v>
      </c>
      <c r="L58" s="5">
        <f t="shared" si="1"/>
        <v>217.73000000000005</v>
      </c>
      <c r="M58" s="5">
        <f t="shared" si="1"/>
        <v>459.86</v>
      </c>
      <c r="N58" s="5">
        <f t="shared" si="1"/>
        <v>163.75</v>
      </c>
      <c r="O58" s="5">
        <f t="shared" si="1"/>
        <v>9.2099999999999991</v>
      </c>
    </row>
    <row r="59" spans="1:15" x14ac:dyDescent="0.3">
      <c r="A59" s="14"/>
      <c r="B59" s="4" t="s">
        <v>175</v>
      </c>
      <c r="C59" s="69"/>
      <c r="D59" s="70"/>
      <c r="E59" s="5">
        <f t="shared" ref="E59:O59" si="2">SUM(E28+E58)</f>
        <v>78.313999999999993</v>
      </c>
      <c r="F59" s="5">
        <f t="shared" si="2"/>
        <v>61.110000000000007</v>
      </c>
      <c r="G59" s="5">
        <f t="shared" si="2"/>
        <v>329.86499999999995</v>
      </c>
      <c r="H59" s="5">
        <f t="shared" si="2"/>
        <v>1663.3030000000001</v>
      </c>
      <c r="I59" s="5">
        <f t="shared" si="2"/>
        <v>10.53</v>
      </c>
      <c r="J59" s="5">
        <f t="shared" si="2"/>
        <v>59.29</v>
      </c>
      <c r="K59" s="5">
        <f t="shared" si="2"/>
        <v>55.68</v>
      </c>
      <c r="L59" s="5">
        <f t="shared" si="2"/>
        <v>723.23400000000004</v>
      </c>
      <c r="M59" s="5">
        <f t="shared" si="2"/>
        <v>1114.405</v>
      </c>
      <c r="N59" s="5">
        <f t="shared" si="2"/>
        <v>292.39999999999998</v>
      </c>
      <c r="O59" s="5">
        <f t="shared" si="2"/>
        <v>13.251999999999999</v>
      </c>
    </row>
    <row r="60" spans="1:15" x14ac:dyDescent="0.3">
      <c r="A60" s="69" t="s">
        <v>115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70"/>
    </row>
    <row r="61" spans="1:15" x14ac:dyDescent="0.3">
      <c r="A61" s="14"/>
      <c r="B61" s="27" t="s">
        <v>119</v>
      </c>
      <c r="C61" s="69">
        <v>200</v>
      </c>
      <c r="D61" s="70"/>
      <c r="E61" s="5">
        <v>5.8</v>
      </c>
      <c r="F61" s="5">
        <v>5</v>
      </c>
      <c r="G61" s="5">
        <v>8</v>
      </c>
      <c r="H61" s="5">
        <v>106</v>
      </c>
      <c r="I61" s="5">
        <v>0.08</v>
      </c>
      <c r="J61" s="5">
        <v>0.34</v>
      </c>
      <c r="K61" s="5">
        <v>1.4</v>
      </c>
      <c r="L61" s="5">
        <v>40</v>
      </c>
      <c r="M61" s="5">
        <v>240</v>
      </c>
      <c r="N61" s="5">
        <v>180</v>
      </c>
      <c r="O61" s="5">
        <v>0.2</v>
      </c>
    </row>
    <row r="62" spans="1:15" x14ac:dyDescent="0.3">
      <c r="A62" s="14"/>
      <c r="B62" s="27" t="s">
        <v>120</v>
      </c>
      <c r="C62" s="69">
        <v>25</v>
      </c>
      <c r="D62" s="70"/>
      <c r="E62" s="5">
        <v>0.98</v>
      </c>
      <c r="F62" s="5">
        <v>7.65</v>
      </c>
      <c r="G62" s="5">
        <v>15.63</v>
      </c>
      <c r="H62" s="5">
        <v>135.25</v>
      </c>
      <c r="I62" s="5"/>
      <c r="J62" s="5"/>
      <c r="K62" s="5"/>
      <c r="L62" s="5"/>
      <c r="M62" s="5"/>
      <c r="N62" s="5"/>
      <c r="O62" s="5"/>
    </row>
    <row r="63" spans="1:15" x14ac:dyDescent="0.3">
      <c r="A63" s="14"/>
      <c r="B63" s="27" t="s">
        <v>118</v>
      </c>
      <c r="C63" s="86"/>
      <c r="D63" s="81"/>
      <c r="E63" s="5">
        <f>SUM(E61:E62)</f>
        <v>6.7799999999999994</v>
      </c>
      <c r="F63" s="5">
        <f t="shared" ref="F63:O63" si="3">SUM(F61:F62)</f>
        <v>12.65</v>
      </c>
      <c r="G63" s="5">
        <f t="shared" si="3"/>
        <v>23.630000000000003</v>
      </c>
      <c r="H63" s="5">
        <f t="shared" si="3"/>
        <v>241.25</v>
      </c>
      <c r="I63" s="5">
        <f t="shared" si="3"/>
        <v>0.08</v>
      </c>
      <c r="J63" s="5">
        <f t="shared" si="3"/>
        <v>0.34</v>
      </c>
      <c r="K63" s="5">
        <f t="shared" si="3"/>
        <v>1.4</v>
      </c>
      <c r="L63" s="5">
        <f t="shared" si="3"/>
        <v>40</v>
      </c>
      <c r="M63" s="5">
        <f t="shared" si="3"/>
        <v>240</v>
      </c>
      <c r="N63" s="5">
        <f t="shared" si="3"/>
        <v>180</v>
      </c>
      <c r="O63" s="5">
        <f t="shared" si="3"/>
        <v>0.2</v>
      </c>
    </row>
    <row r="64" spans="1:15" x14ac:dyDescent="0.3">
      <c r="A64" s="14"/>
      <c r="B64" s="27" t="s">
        <v>26</v>
      </c>
      <c r="C64" s="87"/>
      <c r="D64" s="82"/>
      <c r="E64" s="5">
        <f t="shared" ref="E64:O64" si="4">SUM(E28,E58,E63)</f>
        <v>85.093999999999994</v>
      </c>
      <c r="F64" s="5">
        <f t="shared" si="4"/>
        <v>73.760000000000005</v>
      </c>
      <c r="G64" s="5">
        <f t="shared" si="4"/>
        <v>353.49499999999995</v>
      </c>
      <c r="H64" s="5">
        <f t="shared" si="4"/>
        <v>1904.5530000000001</v>
      </c>
      <c r="I64" s="5">
        <f t="shared" si="4"/>
        <v>10.61</v>
      </c>
      <c r="J64" s="5">
        <f t="shared" si="4"/>
        <v>59.63</v>
      </c>
      <c r="K64" s="5">
        <f t="shared" si="4"/>
        <v>57.08</v>
      </c>
      <c r="L64" s="5">
        <f t="shared" si="4"/>
        <v>763.23400000000004</v>
      </c>
      <c r="M64" s="5">
        <f t="shared" si="4"/>
        <v>1354.405</v>
      </c>
      <c r="N64" s="5">
        <f t="shared" si="4"/>
        <v>472.4</v>
      </c>
      <c r="O64" s="5">
        <f t="shared" si="4"/>
        <v>13.451999999999998</v>
      </c>
    </row>
  </sheetData>
  <mergeCells count="37">
    <mergeCell ref="A49:A53"/>
    <mergeCell ref="A54:A55"/>
    <mergeCell ref="A60:O60"/>
    <mergeCell ref="C54:D54"/>
    <mergeCell ref="C56:D56"/>
    <mergeCell ref="C57:D57"/>
    <mergeCell ref="C58:D58"/>
    <mergeCell ref="C59:D59"/>
    <mergeCell ref="C49:D49"/>
    <mergeCell ref="C24:D24"/>
    <mergeCell ref="C61:D61"/>
    <mergeCell ref="C62:D62"/>
    <mergeCell ref="C63:D64"/>
    <mergeCell ref="C28:D28"/>
    <mergeCell ref="A25:A27"/>
    <mergeCell ref="A30:A33"/>
    <mergeCell ref="A29:O29"/>
    <mergeCell ref="A34:A41"/>
    <mergeCell ref="A42:A48"/>
    <mergeCell ref="C25:D25"/>
    <mergeCell ref="C30:D30"/>
    <mergeCell ref="C34:D34"/>
    <mergeCell ref="C42:D42"/>
    <mergeCell ref="A4:A5"/>
    <mergeCell ref="A6:O6"/>
    <mergeCell ref="A7:A15"/>
    <mergeCell ref="A16:A19"/>
    <mergeCell ref="A20:A23"/>
    <mergeCell ref="B4:B5"/>
    <mergeCell ref="E4:G4"/>
    <mergeCell ref="H4:H5"/>
    <mergeCell ref="I4:K4"/>
    <mergeCell ref="L4:O4"/>
    <mergeCell ref="C4:D4"/>
    <mergeCell ref="C7:D7"/>
    <mergeCell ref="C16:D16"/>
    <mergeCell ref="C20:D20"/>
  </mergeCells>
  <pageMargins left="0.7" right="0.7" top="0.75" bottom="0.75" header="0.3" footer="0.3"/>
  <pageSetup paperSize="9" scale="66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6"/>
  <sheetViews>
    <sheetView workbookViewId="0">
      <selection activeCell="A3" sqref="A3"/>
    </sheetView>
  </sheetViews>
  <sheetFormatPr defaultRowHeight="14.4" x14ac:dyDescent="0.3"/>
  <cols>
    <col min="1" max="1" width="17" customWidth="1"/>
    <col min="2" max="2" width="31.6640625" customWidth="1"/>
    <col min="3" max="3" width="17.88671875" customWidth="1"/>
    <col min="4" max="4" width="14.44140625" customWidth="1"/>
    <col min="5" max="5" width="14.109375" customWidth="1"/>
    <col min="6" max="6" width="11" customWidth="1"/>
    <col min="7" max="7" width="12.109375" customWidth="1"/>
    <col min="8" max="8" width="14" customWidth="1"/>
    <col min="9" max="9" width="7" customWidth="1"/>
    <col min="10" max="10" width="6.88671875" customWidth="1"/>
    <col min="11" max="11" width="6.5546875" customWidth="1"/>
    <col min="12" max="12" width="8.5546875" customWidth="1"/>
    <col min="13" max="13" width="8" customWidth="1"/>
    <col min="14" max="14" width="8.109375" customWidth="1"/>
    <col min="15" max="15" width="7.33203125" customWidth="1"/>
    <col min="17" max="17" width="23.6640625" customWidth="1"/>
    <col min="18" max="18" width="17.44140625" customWidth="1"/>
  </cols>
  <sheetData>
    <row r="1" spans="1:18" ht="15.6" x14ac:dyDescent="0.3">
      <c r="A1" s="36" t="s">
        <v>220</v>
      </c>
      <c r="B1" s="36"/>
    </row>
    <row r="2" spans="1:18" ht="15.6" x14ac:dyDescent="0.3">
      <c r="A2" s="36" t="s">
        <v>221</v>
      </c>
      <c r="B2" s="36"/>
    </row>
    <row r="3" spans="1:18" ht="15.6" x14ac:dyDescent="0.3">
      <c r="A3" s="36" t="s">
        <v>268</v>
      </c>
      <c r="B3" s="3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67"/>
      <c r="B4" s="70" t="s">
        <v>0</v>
      </c>
      <c r="C4" s="69" t="s">
        <v>153</v>
      </c>
      <c r="D4" s="70"/>
      <c r="E4" s="83" t="s">
        <v>1</v>
      </c>
      <c r="F4" s="83"/>
      <c r="G4" s="83"/>
      <c r="H4" s="84" t="s">
        <v>14</v>
      </c>
      <c r="I4" s="83" t="s">
        <v>2</v>
      </c>
      <c r="J4" s="83"/>
      <c r="K4" s="83"/>
      <c r="L4" s="83" t="s">
        <v>3</v>
      </c>
      <c r="M4" s="83"/>
      <c r="N4" s="83"/>
      <c r="O4" s="83"/>
    </row>
    <row r="5" spans="1:18" x14ac:dyDescent="0.3">
      <c r="A5" s="68"/>
      <c r="B5" s="70"/>
      <c r="C5" s="17" t="s">
        <v>155</v>
      </c>
      <c r="D5" s="4" t="s">
        <v>154</v>
      </c>
      <c r="E5" s="5" t="s">
        <v>4</v>
      </c>
      <c r="F5" s="5" t="s">
        <v>5</v>
      </c>
      <c r="G5" s="5" t="s">
        <v>6</v>
      </c>
      <c r="H5" s="8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3">
      <c r="A6" s="6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8" ht="18" x14ac:dyDescent="0.35">
      <c r="A7" s="67" t="s">
        <v>190</v>
      </c>
      <c r="B7" s="27" t="s">
        <v>249</v>
      </c>
      <c r="C7" s="69">
        <v>200</v>
      </c>
      <c r="D7" s="70"/>
      <c r="E7" s="5">
        <v>5.97</v>
      </c>
      <c r="F7" s="5">
        <v>5.48</v>
      </c>
      <c r="G7" s="5">
        <v>17.079999999999998</v>
      </c>
      <c r="H7" s="5">
        <v>141.6</v>
      </c>
      <c r="I7" s="5">
        <v>0.11</v>
      </c>
      <c r="J7" s="5">
        <v>0.91</v>
      </c>
      <c r="K7" s="5">
        <v>30.6</v>
      </c>
      <c r="L7" s="5">
        <v>160.88</v>
      </c>
      <c r="M7" s="5">
        <v>165.66</v>
      </c>
      <c r="N7" s="5">
        <v>46.46</v>
      </c>
      <c r="O7" s="5">
        <v>1.1299999999999999</v>
      </c>
      <c r="Q7" s="24"/>
      <c r="R7" s="25"/>
    </row>
    <row r="8" spans="1:18" ht="18" x14ac:dyDescent="0.35">
      <c r="A8" s="72"/>
      <c r="B8" s="28" t="s">
        <v>70</v>
      </c>
      <c r="C8" s="31">
        <v>140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4"/>
      <c r="R8" s="25"/>
    </row>
    <row r="9" spans="1:18" ht="18" x14ac:dyDescent="0.35">
      <c r="A9" s="72"/>
      <c r="B9" s="28" t="s">
        <v>105</v>
      </c>
      <c r="C9" s="31">
        <v>20</v>
      </c>
      <c r="D9" s="6">
        <v>20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Q9" s="24"/>
      <c r="R9" s="25"/>
    </row>
    <row r="10" spans="1:18" ht="18" x14ac:dyDescent="0.35">
      <c r="A10" s="72"/>
      <c r="B10" s="28" t="s">
        <v>99</v>
      </c>
      <c r="C10" s="31">
        <v>1.6</v>
      </c>
      <c r="D10" s="6">
        <v>1.6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4"/>
      <c r="R10" s="25"/>
    </row>
    <row r="11" spans="1:18" ht="18" x14ac:dyDescent="0.35">
      <c r="A11" s="68"/>
      <c r="B11" s="28" t="s">
        <v>59</v>
      </c>
      <c r="C11" s="31">
        <v>2</v>
      </c>
      <c r="D11" s="6">
        <v>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4"/>
      <c r="R11" s="25"/>
    </row>
    <row r="12" spans="1:18" ht="18" x14ac:dyDescent="0.35">
      <c r="A12" s="67" t="s">
        <v>234</v>
      </c>
      <c r="B12" s="27" t="s">
        <v>136</v>
      </c>
      <c r="C12" s="69">
        <v>50</v>
      </c>
      <c r="D12" s="70"/>
      <c r="E12" s="5">
        <v>13.78</v>
      </c>
      <c r="F12" s="5">
        <v>12.64</v>
      </c>
      <c r="G12" s="5">
        <v>60.11</v>
      </c>
      <c r="H12" s="5">
        <v>394.55</v>
      </c>
      <c r="I12" s="5">
        <v>0.17</v>
      </c>
      <c r="J12" s="5">
        <v>0</v>
      </c>
      <c r="K12" s="5">
        <v>0.15</v>
      </c>
      <c r="L12" s="5">
        <v>215.99</v>
      </c>
      <c r="M12" s="5">
        <v>217</v>
      </c>
      <c r="N12" s="5">
        <v>42.91</v>
      </c>
      <c r="O12" s="5">
        <v>1.74</v>
      </c>
      <c r="Q12" s="24"/>
      <c r="R12" s="25"/>
    </row>
    <row r="13" spans="1:18" ht="18" x14ac:dyDescent="0.35">
      <c r="A13" s="72"/>
      <c r="B13" s="28" t="s">
        <v>137</v>
      </c>
      <c r="C13" s="31">
        <v>16</v>
      </c>
      <c r="D13" s="6">
        <v>16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Q13" s="24"/>
      <c r="R13" s="25"/>
    </row>
    <row r="14" spans="1:18" ht="18" x14ac:dyDescent="0.35">
      <c r="A14" s="72"/>
      <c r="B14" s="28" t="s">
        <v>138</v>
      </c>
      <c r="C14" s="31">
        <v>30</v>
      </c>
      <c r="D14" s="6">
        <v>30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Q14" s="24"/>
      <c r="R14" s="25"/>
    </row>
    <row r="15" spans="1:18" ht="18" x14ac:dyDescent="0.35">
      <c r="A15" s="72"/>
      <c r="B15" s="28" t="s">
        <v>59</v>
      </c>
      <c r="C15" s="31">
        <v>5</v>
      </c>
      <c r="D15" s="6">
        <v>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4"/>
      <c r="R15" s="25"/>
    </row>
    <row r="16" spans="1:18" ht="18" x14ac:dyDescent="0.35">
      <c r="A16" s="14"/>
      <c r="B16" s="27" t="s">
        <v>18</v>
      </c>
      <c r="C16" s="69">
        <v>50</v>
      </c>
      <c r="D16" s="70"/>
      <c r="E16" s="12">
        <v>3.8</v>
      </c>
      <c r="F16" s="5">
        <v>0.45</v>
      </c>
      <c r="G16" s="5">
        <v>24.9</v>
      </c>
      <c r="H16" s="5">
        <v>113.22</v>
      </c>
      <c r="I16" s="5">
        <v>0.08</v>
      </c>
      <c r="J16" s="5">
        <v>0</v>
      </c>
      <c r="K16" s="5">
        <v>0</v>
      </c>
      <c r="L16" s="5">
        <v>13.02</v>
      </c>
      <c r="M16" s="5">
        <v>41.5</v>
      </c>
      <c r="N16" s="5">
        <v>17.53</v>
      </c>
      <c r="O16" s="5">
        <v>0.8</v>
      </c>
      <c r="Q16" s="24"/>
      <c r="R16" s="25"/>
    </row>
    <row r="17" spans="1:18" ht="18" x14ac:dyDescent="0.35">
      <c r="A17" s="67" t="s">
        <v>185</v>
      </c>
      <c r="B17" s="29" t="s">
        <v>30</v>
      </c>
      <c r="C17" s="69" t="s">
        <v>36</v>
      </c>
      <c r="D17" s="70"/>
      <c r="E17" s="9">
        <v>0.434</v>
      </c>
      <c r="F17" s="5"/>
      <c r="G17" s="5">
        <v>12.725</v>
      </c>
      <c r="H17" s="5">
        <v>46.033000000000001</v>
      </c>
      <c r="I17" s="5">
        <v>0.02</v>
      </c>
      <c r="J17" s="5">
        <v>0.08</v>
      </c>
      <c r="K17" s="5"/>
      <c r="L17" s="5">
        <v>3.0939999999999999</v>
      </c>
      <c r="M17" s="5">
        <v>2.7949999999999999</v>
      </c>
      <c r="N17" s="5">
        <v>0.55000000000000004</v>
      </c>
      <c r="O17" s="5">
        <v>2E-3</v>
      </c>
      <c r="Q17" s="24"/>
      <c r="R17" s="25"/>
    </row>
    <row r="18" spans="1:18" ht="18" x14ac:dyDescent="0.35">
      <c r="A18" s="72"/>
      <c r="B18" s="28" t="s">
        <v>78</v>
      </c>
      <c r="C18" s="31">
        <v>2</v>
      </c>
      <c r="D18" s="6">
        <v>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4"/>
      <c r="R18" s="25"/>
    </row>
    <row r="19" spans="1:18" ht="18" x14ac:dyDescent="0.35">
      <c r="A19" s="72"/>
      <c r="B19" s="28" t="s">
        <v>74</v>
      </c>
      <c r="C19" s="31">
        <v>15</v>
      </c>
      <c r="D19" s="6">
        <v>15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4"/>
      <c r="R19" s="25"/>
    </row>
    <row r="20" spans="1:18" ht="18" x14ac:dyDescent="0.35">
      <c r="A20" s="68"/>
      <c r="B20" s="28" t="s">
        <v>79</v>
      </c>
      <c r="C20" s="31">
        <v>7</v>
      </c>
      <c r="D20" s="6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24"/>
      <c r="R20" s="25"/>
    </row>
    <row r="21" spans="1:18" ht="18" x14ac:dyDescent="0.35">
      <c r="A21" s="14" t="s">
        <v>252</v>
      </c>
      <c r="B21" s="51" t="s">
        <v>253</v>
      </c>
      <c r="C21" s="52">
        <v>100</v>
      </c>
      <c r="D21" s="52">
        <v>100</v>
      </c>
      <c r="E21" s="52">
        <v>1.5</v>
      </c>
      <c r="F21" s="52">
        <v>0.5</v>
      </c>
      <c r="G21" s="52">
        <v>21</v>
      </c>
      <c r="H21" s="5">
        <v>96</v>
      </c>
      <c r="I21" s="5">
        <v>2.4E-2</v>
      </c>
      <c r="J21" s="5">
        <v>0.70899999999999996</v>
      </c>
      <c r="K21" s="5">
        <v>2.8000000000000001E-2</v>
      </c>
      <c r="L21" s="5">
        <v>28.228999999999999</v>
      </c>
      <c r="M21" s="5">
        <v>33.274999999999999</v>
      </c>
      <c r="N21" s="5">
        <v>12.35</v>
      </c>
      <c r="O21" s="5">
        <v>0.193</v>
      </c>
      <c r="Q21" s="24"/>
      <c r="R21" s="25"/>
    </row>
    <row r="22" spans="1:18" ht="18" x14ac:dyDescent="0.35">
      <c r="A22" s="14"/>
      <c r="B22" s="51"/>
      <c r="C22" s="52"/>
      <c r="D22" s="52"/>
      <c r="E22" s="52"/>
      <c r="F22" s="52"/>
      <c r="G22" s="52"/>
      <c r="H22" s="5"/>
      <c r="I22" s="5"/>
      <c r="J22" s="5"/>
      <c r="K22" s="5"/>
      <c r="L22" s="5"/>
      <c r="M22" s="5"/>
      <c r="N22" s="5"/>
      <c r="O22" s="5"/>
      <c r="Q22" s="24"/>
      <c r="R22" s="25"/>
    </row>
    <row r="23" spans="1:18" ht="18" x14ac:dyDescent="0.35">
      <c r="A23" s="14"/>
      <c r="B23" s="51"/>
      <c r="C23" s="52"/>
      <c r="D23" s="52"/>
      <c r="E23" s="52"/>
      <c r="F23" s="52"/>
      <c r="G23" s="52"/>
      <c r="H23" s="5"/>
      <c r="I23" s="5"/>
      <c r="J23" s="5"/>
      <c r="K23" s="5"/>
      <c r="L23" s="5"/>
      <c r="M23" s="5"/>
      <c r="N23" s="5"/>
      <c r="O23" s="5"/>
      <c r="Q23" s="24"/>
      <c r="R23" s="25"/>
    </row>
    <row r="24" spans="1:18" ht="18" x14ac:dyDescent="0.35">
      <c r="A24" s="14"/>
      <c r="B24" s="51"/>
      <c r="C24" s="52"/>
      <c r="D24" s="52"/>
      <c r="E24" s="52"/>
      <c r="F24" s="52"/>
      <c r="G24" s="52"/>
      <c r="H24" s="5"/>
      <c r="I24" s="5"/>
      <c r="J24" s="5"/>
      <c r="K24" s="5"/>
      <c r="L24" s="5"/>
      <c r="M24" s="5"/>
      <c r="N24" s="5"/>
      <c r="O24" s="5"/>
      <c r="Q24" s="24"/>
      <c r="R24" s="25"/>
    </row>
    <row r="25" spans="1:18" ht="18" x14ac:dyDescent="0.35">
      <c r="A25" s="14"/>
      <c r="B25" s="27" t="s">
        <v>19</v>
      </c>
      <c r="C25" s="69"/>
      <c r="D25" s="70"/>
      <c r="E25" s="5">
        <f t="shared" ref="E25:O25" si="0">SUM(E7:E24)</f>
        <v>25.484000000000002</v>
      </c>
      <c r="F25" s="5">
        <f t="shared" si="0"/>
        <v>19.07</v>
      </c>
      <c r="G25" s="5">
        <f t="shared" si="0"/>
        <v>135.815</v>
      </c>
      <c r="H25" s="5">
        <f>SUM(H7:H24)</f>
        <v>791.40300000000002</v>
      </c>
      <c r="I25" s="5">
        <f t="shared" si="0"/>
        <v>0.40400000000000008</v>
      </c>
      <c r="J25" s="5">
        <f t="shared" si="0"/>
        <v>1.6989999999999998</v>
      </c>
      <c r="K25" s="5">
        <f t="shared" si="0"/>
        <v>30.777999999999999</v>
      </c>
      <c r="L25" s="5">
        <f t="shared" si="0"/>
        <v>421.21299999999997</v>
      </c>
      <c r="M25" s="5">
        <f t="shared" si="0"/>
        <v>460.22999999999996</v>
      </c>
      <c r="N25" s="5">
        <f t="shared" si="0"/>
        <v>119.8</v>
      </c>
      <c r="O25" s="5">
        <f t="shared" si="0"/>
        <v>3.8649999999999998</v>
      </c>
      <c r="Q25" s="24"/>
      <c r="R25" s="25"/>
    </row>
    <row r="26" spans="1:18" ht="18" x14ac:dyDescent="0.35">
      <c r="A26" s="69" t="s">
        <v>20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70"/>
      <c r="Q26" s="24"/>
      <c r="R26" s="25"/>
    </row>
    <row r="27" spans="1:18" ht="18" x14ac:dyDescent="0.35">
      <c r="A27" s="67" t="s">
        <v>236</v>
      </c>
      <c r="B27" s="27" t="s">
        <v>262</v>
      </c>
      <c r="C27" s="69">
        <v>100</v>
      </c>
      <c r="D27" s="70"/>
      <c r="E27" s="5">
        <v>3.94</v>
      </c>
      <c r="F27" s="5">
        <v>5.48</v>
      </c>
      <c r="G27" s="5">
        <v>9.5500000000000007</v>
      </c>
      <c r="H27" s="5">
        <v>94.4</v>
      </c>
      <c r="I27" s="5">
        <v>0.03</v>
      </c>
      <c r="J27" s="5">
        <v>32.450000000000003</v>
      </c>
      <c r="K27" s="5">
        <v>0</v>
      </c>
      <c r="L27" s="5">
        <v>37.369999999999997</v>
      </c>
      <c r="M27" s="5">
        <v>27.61</v>
      </c>
      <c r="N27" s="5">
        <v>15.16</v>
      </c>
      <c r="O27" s="5">
        <v>0.51</v>
      </c>
      <c r="Q27" s="24"/>
      <c r="R27" s="25"/>
    </row>
    <row r="28" spans="1:18" ht="18" x14ac:dyDescent="0.35">
      <c r="A28" s="72"/>
      <c r="B28" s="28" t="s">
        <v>64</v>
      </c>
      <c r="C28" s="31">
        <v>60</v>
      </c>
      <c r="D28" s="6">
        <v>45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24"/>
      <c r="R28" s="25"/>
    </row>
    <row r="29" spans="1:18" ht="18" x14ac:dyDescent="0.35">
      <c r="A29" s="72"/>
      <c r="B29" s="28" t="s">
        <v>65</v>
      </c>
      <c r="C29" s="31">
        <v>18</v>
      </c>
      <c r="D29" s="6">
        <v>15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24"/>
      <c r="R29" s="25"/>
    </row>
    <row r="30" spans="1:18" ht="18" x14ac:dyDescent="0.35">
      <c r="A30" s="72"/>
      <c r="B30" s="28" t="s">
        <v>263</v>
      </c>
      <c r="C30" s="31">
        <v>15</v>
      </c>
      <c r="D30" s="6">
        <v>11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24"/>
      <c r="R30" s="25"/>
    </row>
    <row r="31" spans="1:18" ht="18" x14ac:dyDescent="0.35">
      <c r="A31" s="72"/>
      <c r="B31" s="28" t="s">
        <v>264</v>
      </c>
      <c r="C31" s="31">
        <v>5</v>
      </c>
      <c r="D31" s="6">
        <v>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24"/>
      <c r="R31" s="25"/>
    </row>
    <row r="32" spans="1:18" ht="18" x14ac:dyDescent="0.35">
      <c r="A32" s="72"/>
      <c r="B32" s="28" t="s">
        <v>265</v>
      </c>
      <c r="C32" s="31">
        <v>20</v>
      </c>
      <c r="D32" s="6">
        <v>16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24"/>
      <c r="R32" s="25"/>
    </row>
    <row r="33" spans="1:15" x14ac:dyDescent="0.3">
      <c r="A33" s="68"/>
      <c r="B33" s="28" t="s">
        <v>266</v>
      </c>
      <c r="C33" s="31">
        <v>5</v>
      </c>
      <c r="D33" s="6">
        <v>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3">
      <c r="A34" s="67" t="s">
        <v>193</v>
      </c>
      <c r="B34" s="27" t="s">
        <v>37</v>
      </c>
      <c r="C34" s="69">
        <v>250</v>
      </c>
      <c r="D34" s="70"/>
      <c r="E34" s="5">
        <v>5.49</v>
      </c>
      <c r="F34" s="5">
        <v>5.28</v>
      </c>
      <c r="G34" s="5">
        <v>16.329999999999998</v>
      </c>
      <c r="H34" s="5">
        <v>134.75</v>
      </c>
      <c r="I34" s="5">
        <v>0.23</v>
      </c>
      <c r="J34" s="5">
        <v>5.81</v>
      </c>
      <c r="K34" s="5">
        <v>0</v>
      </c>
      <c r="L34" s="5">
        <v>38.08</v>
      </c>
      <c r="M34" s="5">
        <v>87.18</v>
      </c>
      <c r="N34" s="5">
        <v>35.299999999999997</v>
      </c>
      <c r="O34" s="5">
        <v>2.0299999999999998</v>
      </c>
    </row>
    <row r="35" spans="1:15" x14ac:dyDescent="0.3">
      <c r="A35" s="72"/>
      <c r="B35" s="28" t="s">
        <v>64</v>
      </c>
      <c r="C35" s="31" t="s">
        <v>162</v>
      </c>
      <c r="D35" s="6">
        <v>70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72"/>
      <c r="B36" s="28" t="s">
        <v>84</v>
      </c>
      <c r="C36" s="31">
        <v>20.3</v>
      </c>
      <c r="D36" s="6">
        <v>20.3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72"/>
      <c r="B37" s="28" t="s">
        <v>65</v>
      </c>
      <c r="C37" s="31" t="s">
        <v>163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72"/>
      <c r="B38" s="28" t="s">
        <v>66</v>
      </c>
      <c r="C38" s="31">
        <v>12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72"/>
      <c r="B39" s="28" t="s">
        <v>125</v>
      </c>
      <c r="C39" s="31">
        <v>0.2</v>
      </c>
      <c r="D39" s="6">
        <v>0.2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68"/>
      <c r="B40" s="28" t="s">
        <v>59</v>
      </c>
      <c r="C40" s="31">
        <v>5</v>
      </c>
      <c r="D40" s="6">
        <v>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67" t="s">
        <v>237</v>
      </c>
      <c r="B41" s="27" t="s">
        <v>38</v>
      </c>
      <c r="C41" s="69">
        <v>110</v>
      </c>
      <c r="D41" s="70"/>
      <c r="E41" s="5">
        <v>11.78</v>
      </c>
      <c r="F41" s="5">
        <v>11.6</v>
      </c>
      <c r="G41" s="5">
        <v>3.08</v>
      </c>
      <c r="H41" s="5">
        <v>178.29</v>
      </c>
      <c r="I41" s="5">
        <v>7.3999999999999996E-2</v>
      </c>
      <c r="J41" s="5">
        <v>9.64</v>
      </c>
      <c r="K41" s="5">
        <v>0.109</v>
      </c>
      <c r="L41" s="5">
        <v>26.094999999999999</v>
      </c>
      <c r="M41" s="5">
        <v>13.619</v>
      </c>
      <c r="N41" s="5">
        <v>16.646000000000001</v>
      </c>
      <c r="O41" s="5">
        <v>1.9279999999999999</v>
      </c>
    </row>
    <row r="42" spans="1:15" x14ac:dyDescent="0.3">
      <c r="A42" s="72"/>
      <c r="B42" s="28" t="s">
        <v>85</v>
      </c>
      <c r="C42" s="31">
        <v>67.41</v>
      </c>
      <c r="D42" s="6">
        <v>62.7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72"/>
      <c r="B43" s="28" t="s">
        <v>59</v>
      </c>
      <c r="C43" s="31">
        <v>1.3</v>
      </c>
      <c r="D43" s="6">
        <v>1.3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">
      <c r="A44" s="72"/>
      <c r="B44" s="28" t="s">
        <v>66</v>
      </c>
      <c r="C44" s="31">
        <v>2.4</v>
      </c>
      <c r="D44" s="6">
        <v>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">
      <c r="A45" s="72"/>
      <c r="B45" s="28" t="s">
        <v>86</v>
      </c>
      <c r="C45" s="31">
        <v>4</v>
      </c>
      <c r="D45" s="6">
        <v>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">
      <c r="A46" s="72"/>
      <c r="B46" s="28" t="s">
        <v>87</v>
      </c>
      <c r="C46" s="31">
        <v>1.3</v>
      </c>
      <c r="D46" s="6">
        <v>1.3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3">
      <c r="A47" s="72"/>
      <c r="B47" s="28" t="s">
        <v>74</v>
      </c>
      <c r="C47" s="31">
        <v>1</v>
      </c>
      <c r="D47" s="6">
        <v>1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">
      <c r="A48" s="72"/>
      <c r="B48" s="28" t="s">
        <v>81</v>
      </c>
      <c r="C48" s="31">
        <v>1.5</v>
      </c>
      <c r="D48" s="6">
        <v>1.5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68"/>
      <c r="B49" s="28" t="s">
        <v>125</v>
      </c>
      <c r="C49" s="31">
        <v>0.2</v>
      </c>
      <c r="D49" s="6">
        <v>0.2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67" t="s">
        <v>182</v>
      </c>
      <c r="B50" s="27" t="s">
        <v>22</v>
      </c>
      <c r="C50" s="69">
        <v>200</v>
      </c>
      <c r="D50" s="70"/>
      <c r="E50" s="5">
        <v>7.36</v>
      </c>
      <c r="F50" s="5">
        <v>6.02</v>
      </c>
      <c r="G50" s="5">
        <v>35.26</v>
      </c>
      <c r="H50" s="5">
        <v>224</v>
      </c>
      <c r="I50" s="5">
        <v>0.08</v>
      </c>
      <c r="J50" s="5">
        <v>0</v>
      </c>
      <c r="K50" s="5">
        <v>28</v>
      </c>
      <c r="L50" s="5">
        <v>6.48</v>
      </c>
      <c r="M50" s="5">
        <v>49.56</v>
      </c>
      <c r="N50" s="5">
        <v>28.16</v>
      </c>
      <c r="O50" s="5">
        <v>1.48</v>
      </c>
    </row>
    <row r="51" spans="1:15" x14ac:dyDescent="0.3">
      <c r="A51" s="72"/>
      <c r="B51" s="28" t="s">
        <v>60</v>
      </c>
      <c r="C51" s="31">
        <v>0.3</v>
      </c>
      <c r="D51" s="6">
        <v>0.3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72"/>
      <c r="B52" s="28" t="s">
        <v>111</v>
      </c>
      <c r="C52" s="31">
        <v>68</v>
      </c>
      <c r="D52" s="6">
        <v>68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3">
      <c r="A53" s="68"/>
      <c r="B53" s="28" t="s">
        <v>59</v>
      </c>
      <c r="C53" s="31">
        <v>7</v>
      </c>
      <c r="D53" s="6">
        <v>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">
      <c r="A54" s="67" t="s">
        <v>183</v>
      </c>
      <c r="B54" s="27" t="s">
        <v>126</v>
      </c>
      <c r="C54" s="69">
        <v>200</v>
      </c>
      <c r="D54" s="70"/>
      <c r="E54" s="5">
        <v>1</v>
      </c>
      <c r="F54" s="5">
        <v>0.2</v>
      </c>
      <c r="G54" s="5">
        <v>20.2</v>
      </c>
      <c r="H54" s="5">
        <v>96</v>
      </c>
      <c r="I54" s="5">
        <v>0.02</v>
      </c>
      <c r="J54" s="5">
        <v>4</v>
      </c>
      <c r="K54" s="5">
        <v>0</v>
      </c>
      <c r="L54" s="5">
        <v>14</v>
      </c>
      <c r="M54" s="5">
        <v>14</v>
      </c>
      <c r="N54" s="5">
        <v>8.8000000000000007</v>
      </c>
      <c r="O54" s="5">
        <v>1.8</v>
      </c>
    </row>
    <row r="55" spans="1:15" x14ac:dyDescent="0.3">
      <c r="A55" s="72"/>
      <c r="B55" s="28"/>
      <c r="C55" s="31">
        <v>93.8</v>
      </c>
      <c r="D55" s="6">
        <v>200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3">
      <c r="A56" s="68"/>
      <c r="B56" s="28"/>
      <c r="C56" s="31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3">
      <c r="A57" s="14"/>
      <c r="B57" s="27" t="s">
        <v>18</v>
      </c>
      <c r="C57" s="69">
        <v>50</v>
      </c>
      <c r="D57" s="70"/>
      <c r="E57" s="12">
        <v>3.8</v>
      </c>
      <c r="F57" s="5">
        <v>0.45</v>
      </c>
      <c r="G57" s="5">
        <v>24.9</v>
      </c>
      <c r="H57" s="5">
        <v>113.22</v>
      </c>
      <c r="I57" s="5">
        <v>0.08</v>
      </c>
      <c r="J57" s="5">
        <v>0</v>
      </c>
      <c r="K57" s="5">
        <v>0</v>
      </c>
      <c r="L57" s="5">
        <v>13.02</v>
      </c>
      <c r="M57" s="5">
        <v>41.5</v>
      </c>
      <c r="N57" s="5">
        <v>17.53</v>
      </c>
      <c r="O57" s="5">
        <v>0.8</v>
      </c>
    </row>
    <row r="58" spans="1:15" x14ac:dyDescent="0.3">
      <c r="A58" s="14"/>
      <c r="B58" s="27" t="s">
        <v>23</v>
      </c>
      <c r="C58" s="69">
        <v>50</v>
      </c>
      <c r="D58" s="70"/>
      <c r="E58" s="5">
        <v>2.75</v>
      </c>
      <c r="F58" s="5">
        <v>0.5</v>
      </c>
      <c r="G58" s="5">
        <v>17</v>
      </c>
      <c r="H58" s="5">
        <v>85</v>
      </c>
      <c r="I58" s="5">
        <v>0.09</v>
      </c>
      <c r="J58" s="5">
        <v>0</v>
      </c>
      <c r="K58" s="5">
        <v>0</v>
      </c>
      <c r="L58" s="5">
        <v>10.5</v>
      </c>
      <c r="M58" s="5">
        <v>87</v>
      </c>
      <c r="N58" s="5">
        <v>28.5</v>
      </c>
      <c r="O58" s="5">
        <v>1.8</v>
      </c>
    </row>
    <row r="59" spans="1:15" x14ac:dyDescent="0.3">
      <c r="A59" s="14"/>
      <c r="B59" s="27" t="s">
        <v>25</v>
      </c>
      <c r="C59" s="69"/>
      <c r="D59" s="70"/>
      <c r="E59" s="5">
        <f t="shared" ref="E59:O59" si="1">SUM(E27:E58)</f>
        <v>36.119999999999997</v>
      </c>
      <c r="F59" s="5">
        <f t="shared" si="1"/>
        <v>29.529999999999998</v>
      </c>
      <c r="G59" s="5">
        <f t="shared" si="1"/>
        <v>126.32</v>
      </c>
      <c r="H59" s="5">
        <f t="shared" si="1"/>
        <v>925.66000000000008</v>
      </c>
      <c r="I59" s="5">
        <f t="shared" si="1"/>
        <v>0.60399999999999998</v>
      </c>
      <c r="J59" s="5">
        <f t="shared" si="1"/>
        <v>51.900000000000006</v>
      </c>
      <c r="K59" s="5">
        <f t="shared" si="1"/>
        <v>28.109000000000002</v>
      </c>
      <c r="L59" s="5">
        <f t="shared" si="1"/>
        <v>145.54499999999999</v>
      </c>
      <c r="M59" s="5">
        <f t="shared" si="1"/>
        <v>320.46899999999999</v>
      </c>
      <c r="N59" s="5">
        <f t="shared" si="1"/>
        <v>150.096</v>
      </c>
      <c r="O59" s="5">
        <f t="shared" si="1"/>
        <v>10.348000000000001</v>
      </c>
    </row>
    <row r="60" spans="1:15" x14ac:dyDescent="0.3">
      <c r="A60" s="14"/>
      <c r="B60" s="4" t="s">
        <v>176</v>
      </c>
      <c r="C60" s="69"/>
      <c r="D60" s="70"/>
      <c r="E60" s="5">
        <f>SUM(E25+E59)</f>
        <v>61.603999999999999</v>
      </c>
      <c r="F60" s="5">
        <f t="shared" ref="F60:O60" si="2">SUM(F25+F59)</f>
        <v>48.599999999999994</v>
      </c>
      <c r="G60" s="5">
        <f t="shared" si="2"/>
        <v>262.13499999999999</v>
      </c>
      <c r="H60" s="5">
        <f t="shared" si="2"/>
        <v>1717.0630000000001</v>
      </c>
      <c r="I60" s="5">
        <f t="shared" si="2"/>
        <v>1.008</v>
      </c>
      <c r="J60" s="5">
        <f t="shared" si="2"/>
        <v>53.599000000000004</v>
      </c>
      <c r="K60" s="5">
        <f t="shared" si="2"/>
        <v>58.887</v>
      </c>
      <c r="L60" s="5">
        <f t="shared" si="2"/>
        <v>566.75799999999992</v>
      </c>
      <c r="M60" s="5">
        <f t="shared" si="2"/>
        <v>780.69899999999996</v>
      </c>
      <c r="N60" s="5">
        <f t="shared" si="2"/>
        <v>269.89600000000002</v>
      </c>
      <c r="O60" s="5">
        <f t="shared" si="2"/>
        <v>14.213000000000001</v>
      </c>
    </row>
    <row r="61" spans="1:15" x14ac:dyDescent="0.3">
      <c r="A61" s="69" t="s">
        <v>115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70"/>
    </row>
    <row r="62" spans="1:15" x14ac:dyDescent="0.3">
      <c r="A62" s="14"/>
      <c r="B62" s="27" t="s">
        <v>121</v>
      </c>
      <c r="C62" s="69">
        <v>200</v>
      </c>
      <c r="D62" s="70"/>
      <c r="E62" s="5">
        <v>0.8</v>
      </c>
      <c r="F62" s="5">
        <v>0.3</v>
      </c>
      <c r="G62" s="5">
        <v>2.86</v>
      </c>
      <c r="H62" s="5">
        <v>18</v>
      </c>
      <c r="I62" s="5">
        <v>0.01</v>
      </c>
      <c r="J62" s="5">
        <v>0.03</v>
      </c>
      <c r="K62" s="5">
        <v>0.1</v>
      </c>
      <c r="L62" s="5">
        <v>2</v>
      </c>
      <c r="M62" s="5">
        <v>22.4</v>
      </c>
      <c r="N62" s="5">
        <v>17.2</v>
      </c>
      <c r="O62" s="5">
        <v>0.02</v>
      </c>
    </row>
    <row r="63" spans="1:15" x14ac:dyDescent="0.3">
      <c r="A63" s="14"/>
      <c r="B63" s="27" t="s">
        <v>117</v>
      </c>
      <c r="C63" s="69">
        <v>30</v>
      </c>
      <c r="D63" s="70"/>
      <c r="E63" s="5">
        <v>2.25</v>
      </c>
      <c r="F63" s="5">
        <v>2.94</v>
      </c>
      <c r="G63" s="5">
        <v>22.32</v>
      </c>
      <c r="H63" s="5">
        <v>125.1</v>
      </c>
      <c r="I63" s="5">
        <v>0.02</v>
      </c>
      <c r="J63" s="5">
        <v>0.02</v>
      </c>
      <c r="K63" s="5"/>
      <c r="L63" s="5">
        <v>3</v>
      </c>
      <c r="M63" s="5">
        <v>8.6999999999999993</v>
      </c>
      <c r="N63" s="5">
        <v>27</v>
      </c>
      <c r="O63" s="5">
        <v>0.63</v>
      </c>
    </row>
    <row r="64" spans="1:15" x14ac:dyDescent="0.3">
      <c r="A64" s="14"/>
      <c r="B64" s="27" t="s">
        <v>118</v>
      </c>
      <c r="C64" s="86"/>
      <c r="D64" s="81"/>
      <c r="E64" s="5">
        <f>SUM(E62:E63)</f>
        <v>3.05</v>
      </c>
      <c r="F64" s="5">
        <f t="shared" ref="F64:O64" si="3">SUM(F62:F63)</f>
        <v>3.2399999999999998</v>
      </c>
      <c r="G64" s="5">
        <f t="shared" si="3"/>
        <v>25.18</v>
      </c>
      <c r="H64" s="5">
        <f t="shared" si="3"/>
        <v>143.1</v>
      </c>
      <c r="I64" s="5">
        <f t="shared" si="3"/>
        <v>0.03</v>
      </c>
      <c r="J64" s="5">
        <f t="shared" si="3"/>
        <v>0.05</v>
      </c>
      <c r="K64" s="5">
        <f t="shared" si="3"/>
        <v>0.1</v>
      </c>
      <c r="L64" s="5">
        <f t="shared" si="3"/>
        <v>5</v>
      </c>
      <c r="M64" s="5">
        <f t="shared" si="3"/>
        <v>31.099999999999998</v>
      </c>
      <c r="N64" s="5">
        <f t="shared" si="3"/>
        <v>44.2</v>
      </c>
      <c r="O64" s="5">
        <f t="shared" si="3"/>
        <v>0.65</v>
      </c>
    </row>
    <row r="65" spans="1:15" x14ac:dyDescent="0.3">
      <c r="A65" s="14"/>
      <c r="B65" s="27" t="s">
        <v>26</v>
      </c>
      <c r="C65" s="87"/>
      <c r="D65" s="82"/>
      <c r="E65" s="5">
        <f>SUM(E25,E59,E64)</f>
        <v>64.653999999999996</v>
      </c>
      <c r="F65" s="5">
        <f t="shared" ref="F65:O65" si="4">SUM(F25,F59,F64)</f>
        <v>51.839999999999996</v>
      </c>
      <c r="G65" s="5">
        <f t="shared" si="4"/>
        <v>287.315</v>
      </c>
      <c r="H65" s="5">
        <f t="shared" si="4"/>
        <v>1860.163</v>
      </c>
      <c r="I65" s="5">
        <f t="shared" si="4"/>
        <v>1.038</v>
      </c>
      <c r="J65" s="5">
        <f t="shared" si="4"/>
        <v>53.649000000000001</v>
      </c>
      <c r="K65" s="5">
        <f t="shared" si="4"/>
        <v>58.987000000000002</v>
      </c>
      <c r="L65" s="5">
        <f t="shared" si="4"/>
        <v>571.75799999999992</v>
      </c>
      <c r="M65" s="5">
        <f t="shared" si="4"/>
        <v>811.79899999999998</v>
      </c>
      <c r="N65" s="5">
        <f t="shared" si="4"/>
        <v>314.096</v>
      </c>
      <c r="O65" s="5">
        <f t="shared" si="4"/>
        <v>14.863000000000001</v>
      </c>
    </row>
    <row r="66" spans="1:15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</sheetData>
  <mergeCells count="35">
    <mergeCell ref="C62:D62"/>
    <mergeCell ref="C63:D63"/>
    <mergeCell ref="C64:D65"/>
    <mergeCell ref="A50:A53"/>
    <mergeCell ref="A54:A56"/>
    <mergeCell ref="A61:O61"/>
    <mergeCell ref="C50:D50"/>
    <mergeCell ref="C54:D54"/>
    <mergeCell ref="C57:D57"/>
    <mergeCell ref="C58:D58"/>
    <mergeCell ref="C59:D59"/>
    <mergeCell ref="C60:D60"/>
    <mergeCell ref="A26:O26"/>
    <mergeCell ref="A27:A33"/>
    <mergeCell ref="A34:A40"/>
    <mergeCell ref="A41:A49"/>
    <mergeCell ref="C25:D25"/>
    <mergeCell ref="C27:D27"/>
    <mergeCell ref="C34:D34"/>
    <mergeCell ref="C41:D41"/>
    <mergeCell ref="A4:A5"/>
    <mergeCell ref="A6:O6"/>
    <mergeCell ref="A7:A11"/>
    <mergeCell ref="A12:A15"/>
    <mergeCell ref="A17:A20"/>
    <mergeCell ref="B4:B5"/>
    <mergeCell ref="E4:G4"/>
    <mergeCell ref="H4:H5"/>
    <mergeCell ref="I4:K4"/>
    <mergeCell ref="L4:O4"/>
    <mergeCell ref="C4:D4"/>
    <mergeCell ref="C7:D7"/>
    <mergeCell ref="C12:D12"/>
    <mergeCell ref="C16:D16"/>
    <mergeCell ref="C17:D17"/>
  </mergeCells>
  <pageMargins left="0.7" right="0.7" top="0.75" bottom="0.75" header="0.3" footer="0.3"/>
  <pageSetup paperSize="9" scale="71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0"/>
  <sheetViews>
    <sheetView workbookViewId="0">
      <selection activeCell="A3" sqref="A3"/>
    </sheetView>
  </sheetViews>
  <sheetFormatPr defaultRowHeight="14.4" x14ac:dyDescent="0.3"/>
  <cols>
    <col min="1" max="1" width="13" customWidth="1"/>
    <col min="2" max="2" width="25.88671875" customWidth="1"/>
    <col min="3" max="3" width="11.44140625" customWidth="1"/>
    <col min="4" max="4" width="16" customWidth="1"/>
    <col min="5" max="5" width="14" customWidth="1"/>
    <col min="6" max="6" width="16.44140625" customWidth="1"/>
    <col min="7" max="7" width="12.88671875" customWidth="1"/>
    <col min="8" max="8" width="13.5546875" customWidth="1"/>
    <col min="9" max="9" width="11.33203125" customWidth="1"/>
    <col min="10" max="10" width="11.5546875" customWidth="1"/>
    <col min="11" max="11" width="7.33203125" customWidth="1"/>
    <col min="12" max="12" width="9.109375" customWidth="1"/>
    <col min="13" max="13" width="7" customWidth="1"/>
    <col min="14" max="14" width="9.33203125" customWidth="1"/>
    <col min="15" max="15" width="7.33203125" customWidth="1"/>
    <col min="17" max="17" width="21.5546875" customWidth="1"/>
    <col min="18" max="18" width="11.6640625" customWidth="1"/>
  </cols>
  <sheetData>
    <row r="1" spans="1:18" x14ac:dyDescent="0.3">
      <c r="A1" s="3" t="s">
        <v>222</v>
      </c>
      <c r="B1" s="3"/>
    </row>
    <row r="2" spans="1:18" x14ac:dyDescent="0.3">
      <c r="A2" s="3" t="s">
        <v>223</v>
      </c>
      <c r="B2" s="3"/>
    </row>
    <row r="3" spans="1:18" x14ac:dyDescent="0.3">
      <c r="A3" s="3" t="s">
        <v>268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67"/>
      <c r="B4" s="70" t="s">
        <v>0</v>
      </c>
      <c r="C4" s="69" t="s">
        <v>153</v>
      </c>
      <c r="D4" s="70"/>
      <c r="E4" s="83" t="s">
        <v>1</v>
      </c>
      <c r="F4" s="83"/>
      <c r="G4" s="83"/>
      <c r="H4" s="84" t="s">
        <v>14</v>
      </c>
      <c r="I4" s="83" t="s">
        <v>2</v>
      </c>
      <c r="J4" s="83"/>
      <c r="K4" s="83"/>
      <c r="L4" s="83" t="s">
        <v>3</v>
      </c>
      <c r="M4" s="83"/>
      <c r="N4" s="83"/>
      <c r="O4" s="83"/>
    </row>
    <row r="5" spans="1:18" x14ac:dyDescent="0.3">
      <c r="A5" s="68"/>
      <c r="B5" s="70"/>
      <c r="C5" s="17" t="s">
        <v>155</v>
      </c>
      <c r="D5" s="4" t="s">
        <v>154</v>
      </c>
      <c r="E5" s="5" t="s">
        <v>4</v>
      </c>
      <c r="F5" s="5" t="s">
        <v>5</v>
      </c>
      <c r="G5" s="5" t="s">
        <v>6</v>
      </c>
      <c r="H5" s="8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3">
      <c r="A6" s="6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8" ht="18" x14ac:dyDescent="0.35">
      <c r="A7" s="67" t="s">
        <v>198</v>
      </c>
      <c r="B7" s="27" t="s">
        <v>39</v>
      </c>
      <c r="C7" s="69" t="s">
        <v>28</v>
      </c>
      <c r="D7" s="70"/>
      <c r="E7" s="5">
        <v>18.989999999999998</v>
      </c>
      <c r="F7" s="5">
        <v>28.32</v>
      </c>
      <c r="G7" s="5">
        <v>3.51</v>
      </c>
      <c r="H7" s="5">
        <v>345.9</v>
      </c>
      <c r="I7" s="5">
        <v>0.13</v>
      </c>
      <c r="J7" s="5">
        <v>0.33</v>
      </c>
      <c r="K7" s="5">
        <v>452.9</v>
      </c>
      <c r="L7" s="5">
        <v>151.72</v>
      </c>
      <c r="M7" s="5">
        <v>346.49</v>
      </c>
      <c r="N7" s="5">
        <v>25.97</v>
      </c>
      <c r="O7" s="5">
        <v>3.91</v>
      </c>
      <c r="Q7" s="15"/>
      <c r="R7" s="15"/>
    </row>
    <row r="8" spans="1:18" ht="18" x14ac:dyDescent="0.35">
      <c r="A8" s="72"/>
      <c r="B8" s="28" t="s">
        <v>88</v>
      </c>
      <c r="C8" s="31" t="s">
        <v>230</v>
      </c>
      <c r="D8" s="6">
        <v>156.6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15"/>
      <c r="R8" s="15"/>
    </row>
    <row r="9" spans="1:18" ht="18" x14ac:dyDescent="0.35">
      <c r="A9" s="72"/>
      <c r="B9" s="28" t="s">
        <v>70</v>
      </c>
      <c r="C9" s="31">
        <v>55</v>
      </c>
      <c r="D9" s="6">
        <v>55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15"/>
      <c r="R9" s="15"/>
    </row>
    <row r="10" spans="1:18" ht="18" x14ac:dyDescent="0.35">
      <c r="A10" s="72"/>
      <c r="B10" s="28" t="s">
        <v>59</v>
      </c>
      <c r="C10" s="31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15"/>
      <c r="R10" s="15"/>
    </row>
    <row r="11" spans="1:18" ht="18" x14ac:dyDescent="0.35">
      <c r="A11" s="68"/>
      <c r="B11" s="28" t="s">
        <v>125</v>
      </c>
      <c r="C11" s="31">
        <v>0.1</v>
      </c>
      <c r="D11" s="6">
        <v>0.1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15"/>
      <c r="R11" s="15"/>
    </row>
    <row r="12" spans="1:18" ht="18" x14ac:dyDescent="0.35">
      <c r="A12" s="67" t="s">
        <v>177</v>
      </c>
      <c r="B12" s="27" t="s">
        <v>241</v>
      </c>
      <c r="C12" s="69">
        <v>15</v>
      </c>
      <c r="D12" s="70"/>
      <c r="E12" s="5">
        <v>3.48</v>
      </c>
      <c r="F12" s="5">
        <v>4.43</v>
      </c>
      <c r="G12" s="5">
        <v>0</v>
      </c>
      <c r="H12" s="5">
        <v>54.6</v>
      </c>
      <c r="I12" s="5">
        <v>0.01</v>
      </c>
      <c r="J12" s="5">
        <v>0.11</v>
      </c>
      <c r="K12" s="5">
        <v>4.7999999999999996E-3</v>
      </c>
      <c r="L12" s="5">
        <v>132</v>
      </c>
      <c r="M12" s="5">
        <v>75</v>
      </c>
      <c r="N12" s="5">
        <v>5.25</v>
      </c>
      <c r="O12" s="5">
        <v>0.15</v>
      </c>
      <c r="Q12" s="15"/>
      <c r="R12" s="15"/>
    </row>
    <row r="13" spans="1:18" ht="18" x14ac:dyDescent="0.35">
      <c r="A13" s="68"/>
      <c r="B13" s="28" t="s">
        <v>242</v>
      </c>
      <c r="C13" s="31">
        <v>15.9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15"/>
      <c r="R13" s="15"/>
    </row>
    <row r="14" spans="1:18" ht="18" x14ac:dyDescent="0.35">
      <c r="A14" s="67" t="s">
        <v>191</v>
      </c>
      <c r="B14" s="27" t="s">
        <v>29</v>
      </c>
      <c r="C14" s="69">
        <v>20</v>
      </c>
      <c r="D14" s="70"/>
      <c r="E14" s="5">
        <v>0</v>
      </c>
      <c r="F14" s="5">
        <v>16.399999999999999</v>
      </c>
      <c r="G14" s="5">
        <v>0.2</v>
      </c>
      <c r="H14" s="5">
        <v>150</v>
      </c>
      <c r="I14" s="5">
        <v>0</v>
      </c>
      <c r="J14" s="5">
        <v>0</v>
      </c>
      <c r="K14" s="5">
        <v>118</v>
      </c>
      <c r="L14" s="5">
        <v>2</v>
      </c>
      <c r="M14" s="5">
        <v>4</v>
      </c>
      <c r="N14" s="5">
        <v>0</v>
      </c>
      <c r="O14" s="5">
        <v>0</v>
      </c>
      <c r="Q14" s="15"/>
      <c r="R14" s="15"/>
    </row>
    <row r="15" spans="1:18" ht="18" x14ac:dyDescent="0.35">
      <c r="A15" s="68"/>
      <c r="B15" s="28" t="s">
        <v>59</v>
      </c>
      <c r="C15" s="31">
        <v>20</v>
      </c>
      <c r="D15" s="6">
        <v>20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5"/>
      <c r="R15" s="15"/>
    </row>
    <row r="16" spans="1:18" ht="18" x14ac:dyDescent="0.35">
      <c r="A16" s="67" t="s">
        <v>199</v>
      </c>
      <c r="B16" s="27" t="s">
        <v>41</v>
      </c>
      <c r="C16" s="69">
        <v>200</v>
      </c>
      <c r="D16" s="70"/>
      <c r="E16" s="5">
        <v>1.7669999999999999</v>
      </c>
      <c r="F16" s="5">
        <v>1.363</v>
      </c>
      <c r="G16" s="5">
        <v>23.78</v>
      </c>
      <c r="H16" s="5">
        <v>105.26</v>
      </c>
      <c r="I16" s="5">
        <v>1.2E-2</v>
      </c>
      <c r="J16" s="5">
        <v>0.14199999999999999</v>
      </c>
      <c r="K16" s="5">
        <v>1.2E-2</v>
      </c>
      <c r="L16" s="5">
        <v>66.897000000000006</v>
      </c>
      <c r="M16" s="5">
        <v>55.055</v>
      </c>
      <c r="N16" s="5">
        <v>4.55</v>
      </c>
      <c r="O16" s="5">
        <v>5.8999999999999997E-2</v>
      </c>
      <c r="Q16" s="15"/>
      <c r="R16" s="15"/>
    </row>
    <row r="17" spans="1:18" ht="18" x14ac:dyDescent="0.35">
      <c r="A17" s="72"/>
      <c r="B17" s="28" t="s">
        <v>90</v>
      </c>
      <c r="C17" s="31">
        <v>8</v>
      </c>
      <c r="D17" s="6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15"/>
      <c r="R17" s="15"/>
    </row>
    <row r="18" spans="1:18" ht="18" x14ac:dyDescent="0.35">
      <c r="A18" s="72"/>
      <c r="B18" s="28" t="s">
        <v>70</v>
      </c>
      <c r="C18" s="31">
        <v>100</v>
      </c>
      <c r="D18" s="6">
        <v>100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15"/>
      <c r="R18" s="15"/>
    </row>
    <row r="19" spans="1:18" ht="18" x14ac:dyDescent="0.35">
      <c r="A19" s="68"/>
      <c r="B19" s="28" t="s">
        <v>74</v>
      </c>
      <c r="C19" s="31">
        <v>20</v>
      </c>
      <c r="D19" s="6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15"/>
      <c r="R19" s="15"/>
    </row>
    <row r="20" spans="1:18" ht="18" x14ac:dyDescent="0.35">
      <c r="A20" s="14"/>
      <c r="B20" s="27" t="s">
        <v>18</v>
      </c>
      <c r="C20" s="69">
        <v>50</v>
      </c>
      <c r="D20" s="70"/>
      <c r="E20" s="12">
        <v>3.8</v>
      </c>
      <c r="F20" s="5">
        <v>0.45</v>
      </c>
      <c r="G20" s="5">
        <v>24.9</v>
      </c>
      <c r="H20" s="5">
        <v>113.22</v>
      </c>
      <c r="I20" s="5">
        <v>0.08</v>
      </c>
      <c r="J20" s="5">
        <v>0</v>
      </c>
      <c r="K20" s="5">
        <v>0</v>
      </c>
      <c r="L20" s="5">
        <v>13.02</v>
      </c>
      <c r="M20" s="5">
        <v>41.5</v>
      </c>
      <c r="N20" s="5">
        <v>17.53</v>
      </c>
      <c r="O20" s="5">
        <v>0.8</v>
      </c>
      <c r="Q20" s="15"/>
      <c r="R20" s="15"/>
    </row>
    <row r="21" spans="1:18" ht="18" x14ac:dyDescent="0.35">
      <c r="A21" s="14"/>
      <c r="B21" s="27" t="s">
        <v>131</v>
      </c>
      <c r="C21" s="69">
        <v>100</v>
      </c>
      <c r="D21" s="70"/>
      <c r="E21" s="5">
        <v>2.2000000000000002</v>
      </c>
      <c r="F21" s="5">
        <v>0.4</v>
      </c>
      <c r="G21" s="5">
        <v>7.6</v>
      </c>
      <c r="H21" s="5">
        <v>48</v>
      </c>
      <c r="I21" s="5">
        <v>0.12</v>
      </c>
      <c r="J21" s="5">
        <v>50</v>
      </c>
      <c r="K21" s="5">
        <v>0</v>
      </c>
      <c r="L21" s="5">
        <v>28</v>
      </c>
      <c r="M21" s="5">
        <v>40</v>
      </c>
      <c r="N21" s="5">
        <v>52</v>
      </c>
      <c r="O21" s="5">
        <v>1</v>
      </c>
      <c r="Q21" s="15"/>
      <c r="R21" s="15"/>
    </row>
    <row r="22" spans="1:18" ht="18" x14ac:dyDescent="0.35">
      <c r="A22" s="14"/>
      <c r="B22" s="27" t="s">
        <v>19</v>
      </c>
      <c r="C22" s="69"/>
      <c r="D22" s="70"/>
      <c r="E22" s="5">
        <f t="shared" ref="E22:O22" si="0">SUM(E7:E21)</f>
        <v>30.236999999999998</v>
      </c>
      <c r="F22" s="5">
        <f t="shared" si="0"/>
        <v>51.363</v>
      </c>
      <c r="G22" s="5">
        <f t="shared" si="0"/>
        <v>59.99</v>
      </c>
      <c r="H22" s="5">
        <f>SUM(H7:H21)</f>
        <v>816.98</v>
      </c>
      <c r="I22" s="5">
        <f t="shared" si="0"/>
        <v>0.35200000000000004</v>
      </c>
      <c r="J22" s="5">
        <f t="shared" si="0"/>
        <v>50.582000000000001</v>
      </c>
      <c r="K22" s="5">
        <f t="shared" si="0"/>
        <v>570.91679999999997</v>
      </c>
      <c r="L22" s="5">
        <f t="shared" si="0"/>
        <v>393.637</v>
      </c>
      <c r="M22" s="5">
        <f t="shared" si="0"/>
        <v>562.04500000000007</v>
      </c>
      <c r="N22" s="5">
        <f t="shared" si="0"/>
        <v>105.3</v>
      </c>
      <c r="O22" s="5">
        <f t="shared" si="0"/>
        <v>5.9190000000000005</v>
      </c>
      <c r="Q22" s="15"/>
      <c r="R22" s="15"/>
    </row>
    <row r="23" spans="1:18" ht="18" x14ac:dyDescent="0.35">
      <c r="A23" s="14"/>
      <c r="B23" s="80" t="s">
        <v>20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70"/>
      <c r="Q23" s="15"/>
      <c r="R23" s="15"/>
    </row>
    <row r="24" spans="1:18" ht="18" x14ac:dyDescent="0.35">
      <c r="A24" s="67" t="s">
        <v>205</v>
      </c>
      <c r="B24" s="27" t="s">
        <v>267</v>
      </c>
      <c r="C24" s="69">
        <v>100</v>
      </c>
      <c r="D24" s="70"/>
      <c r="E24" s="5">
        <v>0.98</v>
      </c>
      <c r="F24" s="5">
        <v>6.15</v>
      </c>
      <c r="G24" s="5">
        <v>3.73</v>
      </c>
      <c r="H24" s="5">
        <v>74.2</v>
      </c>
      <c r="I24" s="5">
        <v>0.05</v>
      </c>
      <c r="J24" s="5">
        <v>6.25</v>
      </c>
      <c r="K24" s="5">
        <v>0</v>
      </c>
      <c r="L24" s="5">
        <v>24.28</v>
      </c>
      <c r="M24" s="5">
        <v>44</v>
      </c>
      <c r="N24" s="5">
        <v>30.75</v>
      </c>
      <c r="O24" s="5">
        <v>1.08</v>
      </c>
      <c r="Q24" s="15"/>
      <c r="R24" s="15"/>
    </row>
    <row r="25" spans="1:18" ht="18" x14ac:dyDescent="0.35">
      <c r="A25" s="72"/>
      <c r="B25" s="28" t="s">
        <v>146</v>
      </c>
      <c r="C25" s="31">
        <v>56.5</v>
      </c>
      <c r="D25" s="6">
        <v>48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15"/>
      <c r="R25" s="15"/>
    </row>
    <row r="26" spans="1:18" ht="18" x14ac:dyDescent="0.35">
      <c r="A26" s="72"/>
      <c r="B26" s="28" t="s">
        <v>150</v>
      </c>
      <c r="C26" s="31">
        <v>43.8</v>
      </c>
      <c r="D26" s="6">
        <v>35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15"/>
      <c r="R26" s="15"/>
    </row>
    <row r="27" spans="1:18" ht="18" x14ac:dyDescent="0.35">
      <c r="A27" s="72"/>
      <c r="B27" s="28" t="s">
        <v>66</v>
      </c>
      <c r="C27" s="31">
        <v>15</v>
      </c>
      <c r="D27" s="6">
        <v>12.6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15"/>
      <c r="R27" s="15"/>
    </row>
    <row r="28" spans="1:18" ht="18" x14ac:dyDescent="0.35">
      <c r="A28" s="68"/>
      <c r="B28" s="28" t="s">
        <v>81</v>
      </c>
      <c r="C28" s="31">
        <v>6</v>
      </c>
      <c r="D28" s="6">
        <v>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15"/>
      <c r="R28" s="15"/>
    </row>
    <row r="29" spans="1:18" ht="18" x14ac:dyDescent="0.35">
      <c r="A29" s="67" t="s">
        <v>200</v>
      </c>
      <c r="B29" s="27" t="s">
        <v>47</v>
      </c>
      <c r="C29" s="69">
        <v>250</v>
      </c>
      <c r="D29" s="70"/>
      <c r="E29" s="5">
        <v>1.81</v>
      </c>
      <c r="F29" s="5">
        <v>4.91</v>
      </c>
      <c r="G29" s="5">
        <v>125.25</v>
      </c>
      <c r="H29" s="5">
        <v>102.5</v>
      </c>
      <c r="I29" s="5">
        <v>0.05</v>
      </c>
      <c r="J29" s="5">
        <v>10.29</v>
      </c>
      <c r="K29" s="5">
        <v>0</v>
      </c>
      <c r="L29" s="5">
        <v>44.38</v>
      </c>
      <c r="M29" s="5">
        <v>53.23</v>
      </c>
      <c r="N29" s="5">
        <v>26.25</v>
      </c>
      <c r="O29" s="5">
        <v>1.19</v>
      </c>
      <c r="Q29" s="15"/>
      <c r="R29" s="15"/>
    </row>
    <row r="30" spans="1:18" ht="18" x14ac:dyDescent="0.35">
      <c r="A30" s="72"/>
      <c r="B30" s="28" t="s">
        <v>91</v>
      </c>
      <c r="C30" s="31" t="s">
        <v>168</v>
      </c>
      <c r="D30" s="6">
        <v>40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15"/>
      <c r="R30" s="15"/>
    </row>
    <row r="31" spans="1:18" ht="18" x14ac:dyDescent="0.35">
      <c r="A31" s="72"/>
      <c r="B31" s="28" t="s">
        <v>80</v>
      </c>
      <c r="C31" s="31">
        <v>25</v>
      </c>
      <c r="D31" s="6">
        <v>20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15"/>
      <c r="R31" s="15"/>
    </row>
    <row r="32" spans="1:18" ht="18" x14ac:dyDescent="0.35">
      <c r="A32" s="72"/>
      <c r="B32" s="28" t="s">
        <v>64</v>
      </c>
      <c r="C32" s="31" t="s">
        <v>169</v>
      </c>
      <c r="D32" s="6">
        <v>21.3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15"/>
      <c r="R32" s="15"/>
    </row>
    <row r="33" spans="1:15" x14ac:dyDescent="0.3">
      <c r="A33" s="72"/>
      <c r="B33" s="28" t="s">
        <v>66</v>
      </c>
      <c r="C33" s="31">
        <v>12</v>
      </c>
      <c r="D33" s="6">
        <v>9.6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3">
      <c r="A34" s="72"/>
      <c r="B34" s="28" t="s">
        <v>86</v>
      </c>
      <c r="C34" s="31">
        <v>7.5</v>
      </c>
      <c r="D34" s="6">
        <v>7.5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">
      <c r="A35" s="72"/>
      <c r="B35" s="28" t="s">
        <v>59</v>
      </c>
      <c r="C35" s="31">
        <v>5</v>
      </c>
      <c r="D35" s="6">
        <v>5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72"/>
      <c r="B36" s="28" t="s">
        <v>74</v>
      </c>
      <c r="C36" s="31">
        <v>2.5</v>
      </c>
      <c r="D36" s="6">
        <v>2.5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72"/>
      <c r="B37" s="28" t="s">
        <v>92</v>
      </c>
      <c r="C37" s="31">
        <v>4</v>
      </c>
      <c r="D37" s="6">
        <v>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72"/>
      <c r="B38" s="28" t="s">
        <v>125</v>
      </c>
      <c r="C38" s="31">
        <v>0.2</v>
      </c>
      <c r="D38" s="6">
        <v>0.2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72"/>
      <c r="B39" s="28" t="s">
        <v>93</v>
      </c>
      <c r="C39" s="31">
        <v>32.4</v>
      </c>
      <c r="D39" s="6">
        <v>32.4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68"/>
      <c r="B40" s="28" t="s">
        <v>65</v>
      </c>
      <c r="C40" s="31" t="s">
        <v>163</v>
      </c>
      <c r="D40" s="6">
        <v>10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67" t="s">
        <v>201</v>
      </c>
      <c r="B41" s="27" t="s">
        <v>43</v>
      </c>
      <c r="C41" s="69">
        <v>230</v>
      </c>
      <c r="D41" s="70"/>
      <c r="E41" s="5">
        <v>21.29</v>
      </c>
      <c r="F41" s="5">
        <v>23.78</v>
      </c>
      <c r="G41" s="5">
        <v>21.79</v>
      </c>
      <c r="H41" s="5">
        <v>387.7</v>
      </c>
      <c r="I41" s="5">
        <v>0.13</v>
      </c>
      <c r="J41" s="5">
        <v>8.8800000000000008</v>
      </c>
      <c r="K41" s="5">
        <v>15</v>
      </c>
      <c r="L41" s="5">
        <v>10.1</v>
      </c>
      <c r="M41" s="5">
        <v>210.63</v>
      </c>
      <c r="N41" s="5">
        <v>55.83</v>
      </c>
      <c r="O41" s="5">
        <v>5.07</v>
      </c>
    </row>
    <row r="42" spans="1:15" x14ac:dyDescent="0.3">
      <c r="A42" s="72"/>
      <c r="B42" s="28" t="s">
        <v>93</v>
      </c>
      <c r="C42" s="6">
        <v>140.6</v>
      </c>
      <c r="D42" s="6">
        <v>103.83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72"/>
      <c r="B43" s="28" t="s">
        <v>64</v>
      </c>
      <c r="C43" s="6">
        <v>174.8</v>
      </c>
      <c r="D43" s="6">
        <v>131.4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">
      <c r="A44" s="72"/>
      <c r="B44" s="28" t="s">
        <v>66</v>
      </c>
      <c r="C44" s="6">
        <v>15.8</v>
      </c>
      <c r="D44" s="6">
        <v>13.14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">
      <c r="A45" s="72"/>
      <c r="B45" s="28" t="s">
        <v>86</v>
      </c>
      <c r="C45" s="6">
        <v>7.89</v>
      </c>
      <c r="D45" s="6">
        <v>7.89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">
      <c r="A46" s="72"/>
      <c r="B46" s="28" t="s">
        <v>81</v>
      </c>
      <c r="C46" s="6">
        <v>7.89</v>
      </c>
      <c r="D46" s="6">
        <v>7.89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3">
      <c r="A47" s="68"/>
      <c r="B47" s="28" t="s">
        <v>125</v>
      </c>
      <c r="C47" s="6">
        <v>0.2</v>
      </c>
      <c r="D47" s="6">
        <v>0.2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">
      <c r="A48" s="67"/>
      <c r="B48" s="27" t="s">
        <v>128</v>
      </c>
      <c r="C48" s="69">
        <v>200</v>
      </c>
      <c r="D48" s="70"/>
      <c r="E48" s="5">
        <v>0.74</v>
      </c>
      <c r="F48" s="5">
        <v>0</v>
      </c>
      <c r="G48" s="5">
        <v>21.56</v>
      </c>
      <c r="H48" s="5">
        <v>96</v>
      </c>
      <c r="I48" s="5">
        <v>3.2000000000000001E-2</v>
      </c>
      <c r="J48" s="5">
        <v>0.12</v>
      </c>
      <c r="K48" s="5">
        <v>0</v>
      </c>
      <c r="L48" s="5">
        <v>8.8699999999999992</v>
      </c>
      <c r="M48" s="5">
        <v>10.89</v>
      </c>
      <c r="N48" s="5">
        <v>23.4</v>
      </c>
      <c r="O48" s="5">
        <v>0.216</v>
      </c>
    </row>
    <row r="49" spans="1:16" x14ac:dyDescent="0.3">
      <c r="A49" s="68"/>
      <c r="B49" s="28" t="s">
        <v>112</v>
      </c>
      <c r="C49" s="28">
        <v>200</v>
      </c>
      <c r="D49" s="6">
        <v>200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6" x14ac:dyDescent="0.3">
      <c r="A50" s="14"/>
      <c r="B50" s="27" t="s">
        <v>18</v>
      </c>
      <c r="C50" s="69">
        <v>50</v>
      </c>
      <c r="D50" s="70"/>
      <c r="E50" s="12">
        <v>3.8</v>
      </c>
      <c r="F50" s="5">
        <v>0.45</v>
      </c>
      <c r="G50" s="5">
        <v>24.9</v>
      </c>
      <c r="H50" s="5">
        <v>113.22</v>
      </c>
      <c r="I50" s="5">
        <v>0.08</v>
      </c>
      <c r="J50" s="5">
        <v>0</v>
      </c>
      <c r="K50" s="5">
        <v>0</v>
      </c>
      <c r="L50" s="5">
        <v>13.02</v>
      </c>
      <c r="M50" s="5">
        <v>41.5</v>
      </c>
      <c r="N50" s="5">
        <v>17.53</v>
      </c>
      <c r="O50" s="5">
        <v>0.8</v>
      </c>
    </row>
    <row r="51" spans="1:16" x14ac:dyDescent="0.3">
      <c r="A51" s="14"/>
      <c r="B51" s="27" t="s">
        <v>23</v>
      </c>
      <c r="C51" s="69">
        <v>50</v>
      </c>
      <c r="D51" s="70"/>
      <c r="E51" s="5">
        <v>2.75</v>
      </c>
      <c r="F51" s="5">
        <v>0.5</v>
      </c>
      <c r="G51" s="5">
        <v>17</v>
      </c>
      <c r="H51" s="5">
        <v>85</v>
      </c>
      <c r="I51" s="5">
        <v>0.09</v>
      </c>
      <c r="J51" s="5">
        <v>0</v>
      </c>
      <c r="K51" s="5">
        <v>0</v>
      </c>
      <c r="L51" s="5">
        <v>10.5</v>
      </c>
      <c r="M51" s="5">
        <v>87</v>
      </c>
      <c r="N51" s="5">
        <v>28.5</v>
      </c>
      <c r="O51" s="5">
        <v>1.8</v>
      </c>
    </row>
    <row r="52" spans="1:16" x14ac:dyDescent="0.3">
      <c r="A52" s="14"/>
      <c r="B52" s="27" t="s">
        <v>25</v>
      </c>
      <c r="C52" s="69"/>
      <c r="D52" s="70"/>
      <c r="E52" s="5">
        <f t="shared" ref="E52:O52" si="1">SUM(E24:E51)</f>
        <v>31.369999999999997</v>
      </c>
      <c r="F52" s="5">
        <f t="shared" si="1"/>
        <v>35.790000000000006</v>
      </c>
      <c r="G52" s="5">
        <f t="shared" si="1"/>
        <v>214.23</v>
      </c>
      <c r="H52" s="5">
        <f t="shared" si="1"/>
        <v>858.62</v>
      </c>
      <c r="I52" s="5">
        <f t="shared" si="1"/>
        <v>0.43200000000000005</v>
      </c>
      <c r="J52" s="5">
        <f t="shared" si="1"/>
        <v>25.540000000000003</v>
      </c>
      <c r="K52" s="5">
        <f t="shared" si="1"/>
        <v>15</v>
      </c>
      <c r="L52" s="5">
        <f t="shared" si="1"/>
        <v>111.14999999999999</v>
      </c>
      <c r="M52" s="5">
        <f t="shared" si="1"/>
        <v>447.25</v>
      </c>
      <c r="N52" s="5">
        <f t="shared" si="1"/>
        <v>182.26</v>
      </c>
      <c r="O52" s="5">
        <f t="shared" si="1"/>
        <v>10.156000000000001</v>
      </c>
    </row>
    <row r="53" spans="1:16" x14ac:dyDescent="0.3">
      <c r="A53" s="14"/>
      <c r="B53" s="4" t="s">
        <v>175</v>
      </c>
      <c r="C53" s="69"/>
      <c r="D53" s="70"/>
      <c r="E53" s="5">
        <f>SUM(E22+E52)</f>
        <v>61.606999999999999</v>
      </c>
      <c r="F53" s="5">
        <f t="shared" ref="F53:O53" si="2">SUM(F22+F52)</f>
        <v>87.153000000000006</v>
      </c>
      <c r="G53" s="5">
        <f t="shared" si="2"/>
        <v>274.21999999999997</v>
      </c>
      <c r="H53" s="5">
        <f t="shared" si="2"/>
        <v>1675.6</v>
      </c>
      <c r="I53" s="5">
        <f t="shared" si="2"/>
        <v>0.78400000000000003</v>
      </c>
      <c r="J53" s="5">
        <f t="shared" si="2"/>
        <v>76.122</v>
      </c>
      <c r="K53" s="5">
        <f t="shared" si="2"/>
        <v>585.91679999999997</v>
      </c>
      <c r="L53" s="5">
        <f t="shared" si="2"/>
        <v>504.78699999999998</v>
      </c>
      <c r="M53" s="5">
        <f t="shared" si="2"/>
        <v>1009.2950000000001</v>
      </c>
      <c r="N53" s="5">
        <f t="shared" si="2"/>
        <v>287.56</v>
      </c>
      <c r="O53" s="5">
        <f t="shared" si="2"/>
        <v>16.075000000000003</v>
      </c>
    </row>
    <row r="54" spans="1:16" x14ac:dyDescent="0.3">
      <c r="A54" s="14"/>
      <c r="B54" s="80" t="s">
        <v>115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70"/>
    </row>
    <row r="55" spans="1:16" x14ac:dyDescent="0.3">
      <c r="A55" s="67" t="s">
        <v>202</v>
      </c>
      <c r="B55" s="34" t="s">
        <v>123</v>
      </c>
      <c r="C55" s="69">
        <v>200</v>
      </c>
      <c r="D55" s="70"/>
      <c r="E55" s="5">
        <v>1.36</v>
      </c>
      <c r="F55" s="5"/>
      <c r="G55" s="5">
        <v>29.02</v>
      </c>
      <c r="H55" s="5">
        <v>116.19</v>
      </c>
      <c r="I55" s="5"/>
      <c r="J55" s="5"/>
      <c r="K55" s="5"/>
      <c r="L55" s="5">
        <v>9.9</v>
      </c>
      <c r="M55" s="5">
        <v>18.48</v>
      </c>
      <c r="N55" s="5"/>
      <c r="O55" s="5">
        <v>0.03</v>
      </c>
    </row>
    <row r="56" spans="1:16" x14ac:dyDescent="0.3">
      <c r="A56" s="72"/>
      <c r="B56" s="28" t="s">
        <v>103</v>
      </c>
      <c r="C56" s="31">
        <v>24</v>
      </c>
      <c r="D56" s="6">
        <v>24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6" x14ac:dyDescent="0.3">
      <c r="A57" s="68"/>
      <c r="B57" s="28" t="s">
        <v>74</v>
      </c>
      <c r="C57" s="31">
        <v>10</v>
      </c>
      <c r="D57" s="6">
        <v>10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6" x14ac:dyDescent="0.3">
      <c r="A58" s="14"/>
      <c r="B58" s="27" t="s">
        <v>117</v>
      </c>
      <c r="C58" s="69">
        <v>30</v>
      </c>
      <c r="D58" s="70"/>
      <c r="E58" s="5">
        <v>30</v>
      </c>
      <c r="F58" s="5">
        <v>2.25</v>
      </c>
      <c r="G58" s="5">
        <v>2.94</v>
      </c>
      <c r="H58" s="5">
        <v>22.32</v>
      </c>
      <c r="I58" s="5">
        <v>125.1</v>
      </c>
      <c r="J58" s="5">
        <v>0.02</v>
      </c>
      <c r="K58" s="5">
        <v>0.02</v>
      </c>
      <c r="L58" s="5"/>
      <c r="M58" s="5">
        <v>3</v>
      </c>
      <c r="N58" s="5">
        <v>8.6999999999999993</v>
      </c>
      <c r="O58" s="11">
        <v>0.63</v>
      </c>
      <c r="P58" s="1"/>
    </row>
    <row r="59" spans="1:16" x14ac:dyDescent="0.3">
      <c r="A59" s="14"/>
      <c r="B59" s="27" t="s">
        <v>118</v>
      </c>
      <c r="C59" s="27"/>
      <c r="D59" s="5"/>
      <c r="E59" s="5">
        <f>SUM(E55:E58)</f>
        <v>31.36</v>
      </c>
      <c r="F59" s="5">
        <f t="shared" ref="F59:O59" si="3">SUM(F55:F58)</f>
        <v>2.25</v>
      </c>
      <c r="G59" s="5">
        <f t="shared" si="3"/>
        <v>31.96</v>
      </c>
      <c r="H59" s="5">
        <f t="shared" si="3"/>
        <v>138.51</v>
      </c>
      <c r="I59" s="5">
        <f t="shared" si="3"/>
        <v>125.1</v>
      </c>
      <c r="J59" s="5">
        <f t="shared" si="3"/>
        <v>0.02</v>
      </c>
      <c r="K59" s="5">
        <f t="shared" si="3"/>
        <v>0.02</v>
      </c>
      <c r="L59" s="5">
        <f t="shared" si="3"/>
        <v>9.9</v>
      </c>
      <c r="M59" s="5">
        <f t="shared" si="3"/>
        <v>21.48</v>
      </c>
      <c r="N59" s="5">
        <f t="shared" si="3"/>
        <v>8.6999999999999993</v>
      </c>
      <c r="O59" s="5">
        <f t="shared" si="3"/>
        <v>0.66</v>
      </c>
    </row>
    <row r="60" spans="1:16" x14ac:dyDescent="0.3">
      <c r="A60" s="14"/>
      <c r="B60" s="27" t="s">
        <v>26</v>
      </c>
      <c r="C60" s="27"/>
      <c r="D60" s="5"/>
      <c r="E60" s="5">
        <f t="shared" ref="E60:O60" si="4">SUM(E22,E52,E59)</f>
        <v>92.966999999999999</v>
      </c>
      <c r="F60" s="5">
        <f t="shared" si="4"/>
        <v>89.403000000000006</v>
      </c>
      <c r="G60" s="5">
        <f t="shared" si="4"/>
        <v>306.17999999999995</v>
      </c>
      <c r="H60" s="5">
        <f t="shared" si="4"/>
        <v>1814.11</v>
      </c>
      <c r="I60" s="5">
        <f t="shared" si="4"/>
        <v>125.884</v>
      </c>
      <c r="J60" s="5">
        <f t="shared" si="4"/>
        <v>76.141999999999996</v>
      </c>
      <c r="K60" s="5">
        <f t="shared" si="4"/>
        <v>585.93679999999995</v>
      </c>
      <c r="L60" s="5">
        <f t="shared" si="4"/>
        <v>514.68700000000001</v>
      </c>
      <c r="M60" s="5">
        <f t="shared" si="4"/>
        <v>1030.7750000000001</v>
      </c>
      <c r="N60" s="5">
        <f t="shared" si="4"/>
        <v>296.26</v>
      </c>
      <c r="O60" s="5">
        <f t="shared" si="4"/>
        <v>16.735000000000003</v>
      </c>
    </row>
  </sheetData>
  <mergeCells count="36">
    <mergeCell ref="B23:O23"/>
    <mergeCell ref="C20:D20"/>
    <mergeCell ref="C21:D21"/>
    <mergeCell ref="C22:D22"/>
    <mergeCell ref="C58:D58"/>
    <mergeCell ref="B54:O54"/>
    <mergeCell ref="C50:D50"/>
    <mergeCell ref="C51:D51"/>
    <mergeCell ref="C52:D52"/>
    <mergeCell ref="C53:D53"/>
    <mergeCell ref="A55:A57"/>
    <mergeCell ref="C24:D24"/>
    <mergeCell ref="C29:D29"/>
    <mergeCell ref="C41:D41"/>
    <mergeCell ref="C55:D55"/>
    <mergeCell ref="A24:A28"/>
    <mergeCell ref="A29:A40"/>
    <mergeCell ref="A41:A47"/>
    <mergeCell ref="A48:A49"/>
    <mergeCell ref="C48:D48"/>
    <mergeCell ref="A4:A5"/>
    <mergeCell ref="A6:O6"/>
    <mergeCell ref="A7:A11"/>
    <mergeCell ref="A16:A19"/>
    <mergeCell ref="B4:B5"/>
    <mergeCell ref="E4:G4"/>
    <mergeCell ref="H4:H5"/>
    <mergeCell ref="I4:K4"/>
    <mergeCell ref="L4:O4"/>
    <mergeCell ref="C4:D4"/>
    <mergeCell ref="C7:D7"/>
    <mergeCell ref="A12:A13"/>
    <mergeCell ref="A14:A15"/>
    <mergeCell ref="C14:D14"/>
    <mergeCell ref="C12:D12"/>
    <mergeCell ref="C16:D16"/>
  </mergeCells>
  <pageMargins left="0.7" right="0.7" top="0.75" bottom="0.75" header="0.3" footer="0.3"/>
  <pageSetup paperSize="9" scale="70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3"/>
  <sheetViews>
    <sheetView workbookViewId="0">
      <selection activeCell="A3" sqref="A3"/>
    </sheetView>
  </sheetViews>
  <sheetFormatPr defaultRowHeight="14.4" x14ac:dyDescent="0.3"/>
  <cols>
    <col min="1" max="1" width="15" customWidth="1"/>
    <col min="2" max="2" width="26.33203125" customWidth="1"/>
    <col min="3" max="3" width="15.33203125" customWidth="1"/>
    <col min="4" max="4" width="12.44140625" customWidth="1"/>
    <col min="5" max="5" width="12.6640625" customWidth="1"/>
    <col min="6" max="6" width="13.109375" customWidth="1"/>
    <col min="7" max="7" width="13.33203125" customWidth="1"/>
    <col min="8" max="8" width="15.6640625" customWidth="1"/>
    <col min="9" max="9" width="9.5546875" customWidth="1"/>
    <col min="10" max="10" width="8.5546875" customWidth="1"/>
    <col min="11" max="11" width="7.44140625" customWidth="1"/>
    <col min="12" max="13" width="9.44140625" customWidth="1"/>
    <col min="14" max="14" width="8.88671875" customWidth="1"/>
    <col min="15" max="15" width="9.6640625" customWidth="1"/>
    <col min="17" max="17" width="23.33203125" customWidth="1"/>
    <col min="18" max="18" width="13.33203125" customWidth="1"/>
  </cols>
  <sheetData>
    <row r="1" spans="1:18" ht="15.6" x14ac:dyDescent="0.3">
      <c r="A1" s="37" t="s">
        <v>243</v>
      </c>
      <c r="B1" s="36"/>
    </row>
    <row r="2" spans="1:18" ht="15.6" x14ac:dyDescent="0.3">
      <c r="A2" s="36" t="s">
        <v>224</v>
      </c>
      <c r="B2" s="36"/>
    </row>
    <row r="3" spans="1:18" ht="15.6" x14ac:dyDescent="0.3">
      <c r="A3" s="36" t="s">
        <v>268</v>
      </c>
      <c r="B3" s="36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67"/>
      <c r="B4" s="70" t="s">
        <v>0</v>
      </c>
      <c r="C4" s="69" t="s">
        <v>153</v>
      </c>
      <c r="D4" s="70"/>
      <c r="E4" s="83" t="s">
        <v>1</v>
      </c>
      <c r="F4" s="83"/>
      <c r="G4" s="83"/>
      <c r="H4" s="84" t="s">
        <v>14</v>
      </c>
      <c r="I4" s="83" t="s">
        <v>2</v>
      </c>
      <c r="J4" s="83"/>
      <c r="K4" s="83"/>
      <c r="L4" s="83" t="s">
        <v>3</v>
      </c>
      <c r="M4" s="83"/>
      <c r="N4" s="83"/>
      <c r="O4" s="83"/>
    </row>
    <row r="5" spans="1:18" ht="18" x14ac:dyDescent="0.35">
      <c r="A5" s="68"/>
      <c r="B5" s="70"/>
      <c r="C5" s="17" t="s">
        <v>155</v>
      </c>
      <c r="D5" s="4" t="s">
        <v>154</v>
      </c>
      <c r="E5" s="4" t="s">
        <v>4</v>
      </c>
      <c r="F5" s="4" t="s">
        <v>5</v>
      </c>
      <c r="G5" s="4" t="s">
        <v>6</v>
      </c>
      <c r="H5" s="8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15"/>
      <c r="R5" s="15"/>
    </row>
    <row r="6" spans="1:18" ht="18" x14ac:dyDescent="0.35">
      <c r="A6" s="6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Q6" s="15"/>
      <c r="R6" s="15"/>
    </row>
    <row r="7" spans="1:18" ht="18" x14ac:dyDescent="0.35">
      <c r="A7" s="67" t="s">
        <v>194</v>
      </c>
      <c r="B7" s="27" t="s">
        <v>246</v>
      </c>
      <c r="C7" s="69">
        <v>200</v>
      </c>
      <c r="D7" s="70"/>
      <c r="E7" s="5">
        <v>11.17</v>
      </c>
      <c r="F7" s="5">
        <v>10</v>
      </c>
      <c r="G7" s="5">
        <v>32</v>
      </c>
      <c r="H7" s="5">
        <v>264</v>
      </c>
      <c r="I7" s="5">
        <v>0.05</v>
      </c>
      <c r="J7" s="5">
        <v>0.2</v>
      </c>
      <c r="K7" s="5">
        <v>65.260000000000005</v>
      </c>
      <c r="L7" s="5">
        <v>104</v>
      </c>
      <c r="M7" s="5">
        <v>32.42</v>
      </c>
      <c r="N7" s="5">
        <v>291.57</v>
      </c>
      <c r="O7" s="5">
        <v>0.72</v>
      </c>
      <c r="Q7" s="15"/>
      <c r="R7" s="15"/>
    </row>
    <row r="8" spans="1:18" ht="18" x14ac:dyDescent="0.35">
      <c r="A8" s="72"/>
      <c r="B8" s="28" t="s">
        <v>111</v>
      </c>
      <c r="C8" s="31">
        <v>44</v>
      </c>
      <c r="D8" s="6">
        <v>61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15"/>
      <c r="R8" s="15"/>
    </row>
    <row r="9" spans="1:18" ht="18" x14ac:dyDescent="0.35">
      <c r="A9" s="72"/>
      <c r="B9" s="28" t="s">
        <v>59</v>
      </c>
      <c r="C9" s="31">
        <v>5</v>
      </c>
      <c r="D9" s="6">
        <v>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15"/>
      <c r="R9" s="15"/>
    </row>
    <row r="10" spans="1:18" ht="18" x14ac:dyDescent="0.35">
      <c r="A10" s="72"/>
      <c r="B10" s="28" t="s">
        <v>247</v>
      </c>
      <c r="C10" s="31">
        <v>20</v>
      </c>
      <c r="D10" s="6">
        <v>20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15"/>
      <c r="R10" s="15"/>
    </row>
    <row r="11" spans="1:18" ht="18" x14ac:dyDescent="0.35">
      <c r="A11" s="67"/>
      <c r="B11" s="27" t="s">
        <v>30</v>
      </c>
      <c r="C11" s="69" t="s">
        <v>31</v>
      </c>
      <c r="D11" s="70"/>
      <c r="E11" s="5">
        <v>0.434</v>
      </c>
      <c r="F11" s="5">
        <v>0</v>
      </c>
      <c r="G11" s="5">
        <v>12.725</v>
      </c>
      <c r="H11" s="5">
        <v>46.033000000000001</v>
      </c>
      <c r="I11" s="5">
        <v>0.02</v>
      </c>
      <c r="J11" s="5">
        <v>0.08</v>
      </c>
      <c r="K11" s="5">
        <v>0</v>
      </c>
      <c r="L11" s="5">
        <v>3.0939999999999999</v>
      </c>
      <c r="M11" s="5">
        <v>2.7949999999999999</v>
      </c>
      <c r="N11" s="5">
        <v>0.55000000000000004</v>
      </c>
      <c r="O11" s="5">
        <v>2E-3</v>
      </c>
      <c r="Q11" s="15"/>
      <c r="R11" s="15"/>
    </row>
    <row r="12" spans="1:18" ht="18" x14ac:dyDescent="0.35">
      <c r="A12" s="72"/>
      <c r="B12" s="28" t="s">
        <v>78</v>
      </c>
      <c r="C12" s="31">
        <v>2</v>
      </c>
      <c r="D12" s="6">
        <v>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15"/>
      <c r="R12" s="15"/>
    </row>
    <row r="13" spans="1:18" ht="18" x14ac:dyDescent="0.35">
      <c r="A13" s="72"/>
      <c r="B13" s="28" t="s">
        <v>74</v>
      </c>
      <c r="C13" s="31">
        <v>15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15"/>
      <c r="R13" s="15"/>
    </row>
    <row r="14" spans="1:18" ht="18" x14ac:dyDescent="0.35">
      <c r="A14" s="68"/>
      <c r="B14" s="28" t="s">
        <v>79</v>
      </c>
      <c r="C14" s="31">
        <v>7</v>
      </c>
      <c r="D14" s="6">
        <v>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15"/>
      <c r="R14" s="15"/>
    </row>
    <row r="15" spans="1:18" ht="18" x14ac:dyDescent="0.35">
      <c r="A15" s="67" t="s">
        <v>177</v>
      </c>
      <c r="B15" s="27" t="s">
        <v>241</v>
      </c>
      <c r="C15" s="69">
        <v>15</v>
      </c>
      <c r="D15" s="70"/>
      <c r="E15" s="5">
        <v>3.48</v>
      </c>
      <c r="F15" s="5">
        <v>4.43</v>
      </c>
      <c r="G15" s="5">
        <v>0</v>
      </c>
      <c r="H15" s="5">
        <v>54.6</v>
      </c>
      <c r="I15" s="5">
        <v>0.01</v>
      </c>
      <c r="J15" s="5">
        <v>0.11</v>
      </c>
      <c r="K15" s="5">
        <v>4.7999999999999996E-3</v>
      </c>
      <c r="L15" s="5">
        <v>132</v>
      </c>
      <c r="M15" s="5">
        <v>75</v>
      </c>
      <c r="N15" s="5">
        <v>5.25</v>
      </c>
      <c r="O15" s="5">
        <v>0.15</v>
      </c>
      <c r="Q15" s="15"/>
      <c r="R15" s="15"/>
    </row>
    <row r="16" spans="1:18" ht="18" x14ac:dyDescent="0.35">
      <c r="A16" s="68"/>
      <c r="B16" s="28" t="s">
        <v>242</v>
      </c>
      <c r="C16" s="31">
        <v>15.9</v>
      </c>
      <c r="D16" s="6">
        <v>15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15"/>
      <c r="R16" s="15"/>
    </row>
    <row r="17" spans="1:18" ht="18" x14ac:dyDescent="0.35">
      <c r="A17" s="67" t="s">
        <v>191</v>
      </c>
      <c r="B17" s="27" t="s">
        <v>29</v>
      </c>
      <c r="C17" s="69">
        <v>20</v>
      </c>
      <c r="D17" s="70"/>
      <c r="E17" s="5">
        <v>0</v>
      </c>
      <c r="F17" s="5">
        <v>16.399999999999999</v>
      </c>
      <c r="G17" s="5">
        <v>0.2</v>
      </c>
      <c r="H17" s="5">
        <v>150</v>
      </c>
      <c r="I17" s="5">
        <v>0</v>
      </c>
      <c r="J17" s="5">
        <v>0</v>
      </c>
      <c r="K17" s="5">
        <v>118</v>
      </c>
      <c r="L17" s="5">
        <v>2</v>
      </c>
      <c r="M17" s="5">
        <v>4</v>
      </c>
      <c r="N17" s="5">
        <v>0</v>
      </c>
      <c r="O17" s="5">
        <v>0</v>
      </c>
      <c r="Q17" s="15"/>
      <c r="R17" s="15"/>
    </row>
    <row r="18" spans="1:18" ht="18" x14ac:dyDescent="0.35">
      <c r="A18" s="68"/>
      <c r="B18" s="28" t="s">
        <v>59</v>
      </c>
      <c r="C18" s="31">
        <v>20</v>
      </c>
      <c r="D18" s="6">
        <v>20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15"/>
      <c r="R18" s="15"/>
    </row>
    <row r="19" spans="1:18" ht="18" x14ac:dyDescent="0.35">
      <c r="A19" s="14"/>
      <c r="B19" s="27" t="s">
        <v>18</v>
      </c>
      <c r="C19" s="69">
        <v>50</v>
      </c>
      <c r="D19" s="70"/>
      <c r="E19" s="12">
        <v>3.8</v>
      </c>
      <c r="F19" s="5">
        <v>0.45</v>
      </c>
      <c r="G19" s="5">
        <v>24.9</v>
      </c>
      <c r="H19" s="5">
        <v>113.22</v>
      </c>
      <c r="I19" s="5">
        <v>0.08</v>
      </c>
      <c r="J19" s="5">
        <v>0</v>
      </c>
      <c r="K19" s="5">
        <v>0</v>
      </c>
      <c r="L19" s="5">
        <v>13.02</v>
      </c>
      <c r="M19" s="5">
        <v>41.5</v>
      </c>
      <c r="N19" s="5">
        <v>17.53</v>
      </c>
      <c r="O19" s="5">
        <v>0.8</v>
      </c>
      <c r="Q19" s="15"/>
      <c r="R19" s="15"/>
    </row>
    <row r="20" spans="1:18" ht="18" x14ac:dyDescent="0.35">
      <c r="A20" s="14"/>
      <c r="B20" s="27" t="s">
        <v>29</v>
      </c>
      <c r="C20" s="69">
        <v>10</v>
      </c>
      <c r="D20" s="70"/>
      <c r="E20" s="5">
        <v>0</v>
      </c>
      <c r="F20" s="5">
        <v>8.1999999999999993</v>
      </c>
      <c r="G20" s="5">
        <v>0.1</v>
      </c>
      <c r="H20" s="5">
        <v>75</v>
      </c>
      <c r="I20" s="5">
        <v>0</v>
      </c>
      <c r="J20" s="5">
        <v>0</v>
      </c>
      <c r="K20" s="5">
        <v>59</v>
      </c>
      <c r="L20" s="5">
        <v>1</v>
      </c>
      <c r="M20" s="5">
        <v>2</v>
      </c>
      <c r="N20" s="5">
        <v>0</v>
      </c>
      <c r="O20" s="5">
        <v>0</v>
      </c>
      <c r="Q20" s="15"/>
      <c r="R20" s="15"/>
    </row>
    <row r="21" spans="1:18" ht="18" x14ac:dyDescent="0.35">
      <c r="A21" s="14"/>
      <c r="B21" s="27" t="s">
        <v>114</v>
      </c>
      <c r="C21" s="69">
        <v>100</v>
      </c>
      <c r="D21" s="70"/>
      <c r="E21" s="12">
        <v>0.4</v>
      </c>
      <c r="F21" s="5">
        <v>0.4</v>
      </c>
      <c r="G21" s="5">
        <v>9.8000000000000007</v>
      </c>
      <c r="H21" s="5">
        <v>47</v>
      </c>
      <c r="I21" s="5">
        <v>0.03</v>
      </c>
      <c r="J21" s="5">
        <v>10</v>
      </c>
      <c r="K21" s="5"/>
      <c r="L21" s="5">
        <v>13.05</v>
      </c>
      <c r="M21" s="5">
        <v>11</v>
      </c>
      <c r="N21" s="5">
        <v>9</v>
      </c>
      <c r="O21" s="5">
        <v>2.2000000000000002</v>
      </c>
      <c r="Q21" s="15"/>
      <c r="R21" s="15"/>
    </row>
    <row r="22" spans="1:18" ht="18" x14ac:dyDescent="0.35">
      <c r="A22" s="14"/>
      <c r="B22" s="27" t="s">
        <v>19</v>
      </c>
      <c r="C22" s="69"/>
      <c r="D22" s="70"/>
      <c r="E22" s="5">
        <f>SUM(E7:E20)</f>
        <v>18.884</v>
      </c>
      <c r="F22" s="5">
        <f>SUM(F7:F20)</f>
        <v>39.479999999999997</v>
      </c>
      <c r="G22" s="5">
        <f>SUM(G7:G20)</f>
        <v>69.924999999999997</v>
      </c>
      <c r="H22" s="5">
        <f>SUM(H7:H21)</f>
        <v>749.85300000000007</v>
      </c>
      <c r="I22" s="5">
        <f t="shared" ref="I22:O22" si="0">SUM(I7:I20)</f>
        <v>0.16</v>
      </c>
      <c r="J22" s="5">
        <f t="shared" si="0"/>
        <v>0.39</v>
      </c>
      <c r="K22" s="5">
        <f t="shared" si="0"/>
        <v>242.26480000000001</v>
      </c>
      <c r="L22" s="5">
        <f t="shared" si="0"/>
        <v>255.114</v>
      </c>
      <c r="M22" s="5">
        <f t="shared" si="0"/>
        <v>157.715</v>
      </c>
      <c r="N22" s="5">
        <f t="shared" si="0"/>
        <v>314.89999999999998</v>
      </c>
      <c r="O22" s="5">
        <f t="shared" si="0"/>
        <v>1.6720000000000002</v>
      </c>
      <c r="Q22" s="15"/>
      <c r="R22" s="15"/>
    </row>
    <row r="23" spans="1:18" ht="18" x14ac:dyDescent="0.35">
      <c r="A23" s="69" t="s">
        <v>20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70"/>
      <c r="Q23" s="15"/>
      <c r="R23" s="15"/>
    </row>
    <row r="24" spans="1:18" ht="18" x14ac:dyDescent="0.35">
      <c r="A24" s="67" t="s">
        <v>195</v>
      </c>
      <c r="B24" s="27" t="s">
        <v>44</v>
      </c>
      <c r="C24" s="69">
        <v>100</v>
      </c>
      <c r="D24" s="70"/>
      <c r="E24" s="5">
        <v>0.82</v>
      </c>
      <c r="F24" s="5">
        <v>3.71</v>
      </c>
      <c r="G24" s="5">
        <v>5.0599999999999996</v>
      </c>
      <c r="H24" s="5">
        <v>56.88</v>
      </c>
      <c r="I24" s="5">
        <v>0.04</v>
      </c>
      <c r="J24" s="5">
        <v>6.15</v>
      </c>
      <c r="K24" s="5">
        <v>0</v>
      </c>
      <c r="L24" s="5">
        <v>13.92</v>
      </c>
      <c r="M24" s="5">
        <v>26.98</v>
      </c>
      <c r="N24" s="5">
        <v>12.45</v>
      </c>
      <c r="O24" s="5">
        <v>0.51</v>
      </c>
      <c r="Q24" s="15"/>
      <c r="R24" s="15"/>
    </row>
    <row r="25" spans="1:18" ht="18" x14ac:dyDescent="0.35">
      <c r="A25" s="72"/>
      <c r="B25" s="28" t="s">
        <v>64</v>
      </c>
      <c r="C25" s="31" t="s">
        <v>164</v>
      </c>
      <c r="D25" s="6">
        <v>25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15"/>
      <c r="R25" s="15"/>
    </row>
    <row r="26" spans="1:18" ht="18" x14ac:dyDescent="0.35">
      <c r="A26" s="72"/>
      <c r="B26" s="28" t="s">
        <v>91</v>
      </c>
      <c r="C26" s="31" t="s">
        <v>165</v>
      </c>
      <c r="D26" s="6">
        <v>20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15"/>
    </row>
    <row r="27" spans="1:18" ht="18" x14ac:dyDescent="0.35">
      <c r="A27" s="72"/>
      <c r="B27" s="28" t="s">
        <v>65</v>
      </c>
      <c r="C27" s="31" t="s">
        <v>166</v>
      </c>
      <c r="D27" s="6">
        <v>15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15"/>
    </row>
    <row r="28" spans="1:18" ht="18" x14ac:dyDescent="0.35">
      <c r="A28" s="72"/>
      <c r="B28" s="28" t="s">
        <v>94</v>
      </c>
      <c r="C28" s="31">
        <v>25</v>
      </c>
      <c r="D28" s="6">
        <v>20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15"/>
      <c r="R28" s="15"/>
    </row>
    <row r="29" spans="1:18" ht="18" x14ac:dyDescent="0.35">
      <c r="A29" s="72"/>
      <c r="B29" s="28" t="s">
        <v>66</v>
      </c>
      <c r="C29" s="31">
        <v>17.899999999999999</v>
      </c>
      <c r="D29" s="6">
        <v>15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15"/>
      <c r="R29" s="15"/>
    </row>
    <row r="30" spans="1:18" ht="18" x14ac:dyDescent="0.35">
      <c r="A30" s="68"/>
      <c r="B30" s="28" t="s">
        <v>81</v>
      </c>
      <c r="C30" s="31">
        <v>6</v>
      </c>
      <c r="D30" s="6">
        <v>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15"/>
      <c r="R30" s="15"/>
    </row>
    <row r="31" spans="1:18" ht="18" x14ac:dyDescent="0.35">
      <c r="A31" s="67" t="s">
        <v>196</v>
      </c>
      <c r="B31" s="27" t="s">
        <v>45</v>
      </c>
      <c r="C31" s="69">
        <v>250</v>
      </c>
      <c r="D31" s="70"/>
      <c r="E31" s="5">
        <v>2.1</v>
      </c>
      <c r="F31" s="5">
        <v>7.48</v>
      </c>
      <c r="G31" s="5">
        <v>11.69</v>
      </c>
      <c r="H31" s="5">
        <v>122.96</v>
      </c>
      <c r="I31" s="5">
        <v>0.14000000000000001</v>
      </c>
      <c r="J31" s="5">
        <v>8.5</v>
      </c>
      <c r="K31" s="5">
        <v>0</v>
      </c>
      <c r="L31" s="5">
        <v>32.14</v>
      </c>
      <c r="M31" s="5">
        <v>86.84</v>
      </c>
      <c r="N31" s="5">
        <v>53.78</v>
      </c>
      <c r="O31" s="5">
        <v>0.09</v>
      </c>
      <c r="Q31" s="15"/>
      <c r="R31" s="15"/>
    </row>
    <row r="32" spans="1:18" ht="18" x14ac:dyDescent="0.35">
      <c r="A32" s="72"/>
      <c r="B32" s="28" t="s">
        <v>80</v>
      </c>
      <c r="C32" s="31">
        <v>25</v>
      </c>
      <c r="D32" s="6">
        <v>20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15"/>
      <c r="R32" s="15"/>
    </row>
    <row r="33" spans="1:18" ht="18" x14ac:dyDescent="0.35">
      <c r="A33" s="72"/>
      <c r="B33" s="28" t="s">
        <v>64</v>
      </c>
      <c r="C33" s="31" t="s">
        <v>167</v>
      </c>
      <c r="D33" s="6">
        <v>50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15"/>
      <c r="R33" s="15"/>
    </row>
    <row r="34" spans="1:18" ht="18" x14ac:dyDescent="0.35">
      <c r="A34" s="72"/>
      <c r="B34" s="28" t="s">
        <v>65</v>
      </c>
      <c r="C34" s="31" t="s">
        <v>163</v>
      </c>
      <c r="D34" s="6">
        <v>10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15"/>
      <c r="R34" s="15"/>
    </row>
    <row r="35" spans="1:18" x14ac:dyDescent="0.3">
      <c r="A35" s="72"/>
      <c r="B35" s="28" t="s">
        <v>66</v>
      </c>
      <c r="C35" s="31">
        <v>12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 x14ac:dyDescent="0.3">
      <c r="A36" s="72"/>
      <c r="B36" s="28" t="s">
        <v>95</v>
      </c>
      <c r="C36" s="31">
        <v>11.5</v>
      </c>
      <c r="D36" s="6">
        <v>7.5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8" x14ac:dyDescent="0.3">
      <c r="A37" s="72"/>
      <c r="B37" s="28" t="s">
        <v>125</v>
      </c>
      <c r="C37" s="31">
        <v>0.2</v>
      </c>
      <c r="D37" s="6">
        <v>0.2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 x14ac:dyDescent="0.3">
      <c r="A38" s="72"/>
      <c r="B38" s="28" t="s">
        <v>93</v>
      </c>
      <c r="C38" s="31">
        <v>32.4</v>
      </c>
      <c r="D38" s="6">
        <v>32.4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 x14ac:dyDescent="0.3">
      <c r="A39" s="68"/>
      <c r="B39" s="28" t="s">
        <v>81</v>
      </c>
      <c r="C39" s="31">
        <v>4.8</v>
      </c>
      <c r="D39" s="6">
        <v>4.8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3">
      <c r="A40" s="67" t="s">
        <v>197</v>
      </c>
      <c r="B40" s="27" t="s">
        <v>46</v>
      </c>
      <c r="C40" s="69">
        <v>120</v>
      </c>
      <c r="D40" s="70"/>
      <c r="E40" s="5">
        <v>15.2</v>
      </c>
      <c r="F40" s="5">
        <v>20.22</v>
      </c>
      <c r="G40" s="5">
        <v>15.56</v>
      </c>
      <c r="H40" s="5">
        <v>304.39999999999998</v>
      </c>
      <c r="I40" s="5">
        <v>8.2000000000000003E-2</v>
      </c>
      <c r="J40" s="5">
        <v>0.64600000000000002</v>
      </c>
      <c r="K40" s="5">
        <v>6.0999999999999999E-2</v>
      </c>
      <c r="L40" s="5">
        <v>123.25700000000001</v>
      </c>
      <c r="M40" s="5">
        <v>263.30900000000003</v>
      </c>
      <c r="N40" s="5">
        <v>19.75</v>
      </c>
      <c r="O40" s="5">
        <v>0.95499999999999996</v>
      </c>
    </row>
    <row r="41" spans="1:18" x14ac:dyDescent="0.3">
      <c r="A41" s="72"/>
      <c r="B41" s="28" t="s">
        <v>96</v>
      </c>
      <c r="C41" s="31">
        <v>136.47999999999999</v>
      </c>
      <c r="D41" s="6">
        <v>65.599999999999994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 x14ac:dyDescent="0.3">
      <c r="A42" s="72"/>
      <c r="B42" s="28" t="s">
        <v>109</v>
      </c>
      <c r="C42" s="31">
        <v>14.4</v>
      </c>
      <c r="D42" s="6">
        <v>14.4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3">
      <c r="A43" s="72"/>
      <c r="B43" s="28" t="s">
        <v>70</v>
      </c>
      <c r="C43" s="31">
        <v>20.8</v>
      </c>
      <c r="D43" s="6">
        <v>20.8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3">
      <c r="A44" s="72"/>
      <c r="B44" s="28" t="s">
        <v>59</v>
      </c>
      <c r="C44" s="31">
        <v>8</v>
      </c>
      <c r="D44" s="6">
        <v>8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8" x14ac:dyDescent="0.3">
      <c r="A45" s="72"/>
      <c r="B45" s="28" t="s">
        <v>247</v>
      </c>
      <c r="C45" s="31">
        <v>8</v>
      </c>
      <c r="D45" s="6">
        <v>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3">
      <c r="A46" s="72"/>
      <c r="B46" s="28" t="s">
        <v>257</v>
      </c>
      <c r="C46" s="31">
        <v>33.299999999999997</v>
      </c>
      <c r="D46" s="6">
        <v>33.299999999999997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3">
      <c r="A47" s="67" t="s">
        <v>189</v>
      </c>
      <c r="B47" s="27" t="s">
        <v>34</v>
      </c>
      <c r="C47" s="69">
        <v>200</v>
      </c>
      <c r="D47" s="70"/>
      <c r="E47" s="5">
        <v>4.08</v>
      </c>
      <c r="F47" s="5">
        <v>6.4</v>
      </c>
      <c r="G47" s="5">
        <v>27.26</v>
      </c>
      <c r="H47" s="5">
        <v>183</v>
      </c>
      <c r="I47" s="5">
        <v>0.18</v>
      </c>
      <c r="J47" s="5">
        <v>24.22</v>
      </c>
      <c r="K47" s="5">
        <v>34</v>
      </c>
      <c r="L47" s="5">
        <v>49.3</v>
      </c>
      <c r="M47" s="5">
        <v>115.46</v>
      </c>
      <c r="N47" s="5">
        <v>37</v>
      </c>
      <c r="O47" s="5">
        <v>1.34</v>
      </c>
    </row>
    <row r="48" spans="1:18" x14ac:dyDescent="0.3">
      <c r="A48" s="72"/>
      <c r="B48" s="28" t="s">
        <v>64</v>
      </c>
      <c r="C48" s="31" t="s">
        <v>219</v>
      </c>
      <c r="D48" s="6">
        <v>128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72"/>
      <c r="B49" s="28" t="s">
        <v>83</v>
      </c>
      <c r="C49" s="31">
        <v>30</v>
      </c>
      <c r="D49" s="6">
        <v>30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72"/>
      <c r="B50" s="28" t="s">
        <v>59</v>
      </c>
      <c r="C50" s="31">
        <v>7</v>
      </c>
      <c r="D50" s="6">
        <v>7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68"/>
      <c r="B51" s="28" t="s">
        <v>125</v>
      </c>
      <c r="C51" s="31">
        <v>0.2</v>
      </c>
      <c r="D51" s="6">
        <v>0.2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67" t="s">
        <v>183</v>
      </c>
      <c r="B52" s="27" t="s">
        <v>127</v>
      </c>
      <c r="C52" s="69">
        <v>200</v>
      </c>
      <c r="D52" s="70"/>
      <c r="E52" s="5">
        <v>0.04</v>
      </c>
      <c r="F52" s="5">
        <v>0</v>
      </c>
      <c r="G52" s="5">
        <v>24.76</v>
      </c>
      <c r="H52" s="5">
        <v>94.2</v>
      </c>
      <c r="I52" s="5">
        <v>0.01</v>
      </c>
      <c r="J52" s="5">
        <v>0.16800000000000001</v>
      </c>
      <c r="K52" s="5">
        <v>0</v>
      </c>
      <c r="L52" s="5">
        <v>6.4</v>
      </c>
      <c r="M52" s="5">
        <v>3.6</v>
      </c>
      <c r="N52" s="5">
        <v>0</v>
      </c>
      <c r="O52" s="5">
        <v>0.18</v>
      </c>
    </row>
    <row r="53" spans="1:15" x14ac:dyDescent="0.3">
      <c r="A53" s="72"/>
      <c r="B53" s="28" t="s">
        <v>72</v>
      </c>
      <c r="C53" s="28">
        <v>20</v>
      </c>
      <c r="D53" s="6">
        <v>20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">
      <c r="A54" s="68"/>
      <c r="B54" s="28" t="s">
        <v>74</v>
      </c>
      <c r="C54" s="28">
        <v>20</v>
      </c>
      <c r="D54" s="6">
        <v>20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3">
      <c r="A55" s="14"/>
      <c r="B55" s="27" t="s">
        <v>18</v>
      </c>
      <c r="C55" s="69">
        <v>50</v>
      </c>
      <c r="D55" s="70"/>
      <c r="E55" s="12">
        <v>3.8</v>
      </c>
      <c r="F55" s="5">
        <v>0.45</v>
      </c>
      <c r="G55" s="5">
        <v>24.9</v>
      </c>
      <c r="H55" s="5">
        <v>113.22</v>
      </c>
      <c r="I55" s="5">
        <v>0.08</v>
      </c>
      <c r="J55" s="5">
        <v>0</v>
      </c>
      <c r="K55" s="5">
        <v>0</v>
      </c>
      <c r="L55" s="5">
        <v>13.02</v>
      </c>
      <c r="M55" s="5">
        <v>41.5</v>
      </c>
      <c r="N55" s="5">
        <v>17.53</v>
      </c>
      <c r="O55" s="5">
        <v>0.8</v>
      </c>
    </row>
    <row r="56" spans="1:15" x14ac:dyDescent="0.3">
      <c r="A56" s="14"/>
      <c r="B56" s="27" t="s">
        <v>23</v>
      </c>
      <c r="C56" s="69">
        <v>50</v>
      </c>
      <c r="D56" s="70"/>
      <c r="E56" s="5">
        <v>2.75</v>
      </c>
      <c r="F56" s="5">
        <v>0.5</v>
      </c>
      <c r="G56" s="5">
        <v>17</v>
      </c>
      <c r="H56" s="5">
        <v>85</v>
      </c>
      <c r="I56" s="5">
        <v>0.09</v>
      </c>
      <c r="J56" s="5">
        <v>0</v>
      </c>
      <c r="K56" s="5">
        <v>0</v>
      </c>
      <c r="L56" s="5">
        <v>10.5</v>
      </c>
      <c r="M56" s="5">
        <v>87</v>
      </c>
      <c r="N56" s="5">
        <v>28.5</v>
      </c>
      <c r="O56" s="5">
        <v>1.8</v>
      </c>
    </row>
    <row r="57" spans="1:15" x14ac:dyDescent="0.3">
      <c r="A57" s="14"/>
      <c r="B57" s="27" t="s">
        <v>25</v>
      </c>
      <c r="C57" s="69"/>
      <c r="D57" s="70"/>
      <c r="E57" s="5">
        <f t="shared" ref="E57:O57" si="1">SUM(E24:E56)</f>
        <v>28.789999999999996</v>
      </c>
      <c r="F57" s="5">
        <f t="shared" si="1"/>
        <v>38.760000000000005</v>
      </c>
      <c r="G57" s="5">
        <f t="shared" si="1"/>
        <v>126.23000000000002</v>
      </c>
      <c r="H57" s="5">
        <f t="shared" si="1"/>
        <v>959.66000000000008</v>
      </c>
      <c r="I57" s="5">
        <f t="shared" si="1"/>
        <v>0.622</v>
      </c>
      <c r="J57" s="5">
        <f t="shared" si="1"/>
        <v>39.683999999999997</v>
      </c>
      <c r="K57" s="5">
        <f t="shared" si="1"/>
        <v>34.061</v>
      </c>
      <c r="L57" s="5">
        <f t="shared" si="1"/>
        <v>248.53700000000003</v>
      </c>
      <c r="M57" s="5">
        <f t="shared" si="1"/>
        <v>624.68900000000008</v>
      </c>
      <c r="N57" s="5">
        <f t="shared" si="1"/>
        <v>169.01</v>
      </c>
      <c r="O57" s="5">
        <f t="shared" si="1"/>
        <v>5.6749999999999998</v>
      </c>
    </row>
    <row r="58" spans="1:15" x14ac:dyDescent="0.3">
      <c r="A58" s="14"/>
      <c r="B58" s="4" t="s">
        <v>175</v>
      </c>
      <c r="C58" s="69"/>
      <c r="D58" s="70"/>
      <c r="E58" s="5">
        <f t="shared" ref="E58:O58" si="2">SUM(E22+E57)</f>
        <v>47.673999999999992</v>
      </c>
      <c r="F58" s="5">
        <f t="shared" si="2"/>
        <v>78.240000000000009</v>
      </c>
      <c r="G58" s="5">
        <f t="shared" si="2"/>
        <v>196.15500000000003</v>
      </c>
      <c r="H58" s="5">
        <f t="shared" si="2"/>
        <v>1709.5130000000001</v>
      </c>
      <c r="I58" s="5">
        <f t="shared" si="2"/>
        <v>0.78200000000000003</v>
      </c>
      <c r="J58" s="5">
        <f t="shared" si="2"/>
        <v>40.073999999999998</v>
      </c>
      <c r="K58" s="5">
        <f t="shared" si="2"/>
        <v>276.32580000000002</v>
      </c>
      <c r="L58" s="5">
        <f t="shared" si="2"/>
        <v>503.65100000000007</v>
      </c>
      <c r="M58" s="5">
        <f t="shared" si="2"/>
        <v>782.40400000000011</v>
      </c>
      <c r="N58" s="5">
        <f t="shared" si="2"/>
        <v>483.90999999999997</v>
      </c>
      <c r="O58" s="5">
        <f t="shared" si="2"/>
        <v>7.3469999999999995</v>
      </c>
    </row>
    <row r="59" spans="1:15" x14ac:dyDescent="0.3">
      <c r="A59" s="14"/>
      <c r="B59" s="80" t="s">
        <v>115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70"/>
    </row>
    <row r="60" spans="1:15" x14ac:dyDescent="0.3">
      <c r="A60" s="14"/>
      <c r="B60" s="27" t="s">
        <v>116</v>
      </c>
      <c r="C60" s="69">
        <v>200</v>
      </c>
      <c r="D60" s="70"/>
      <c r="E60" s="5">
        <v>1</v>
      </c>
      <c r="F60" s="5">
        <v>0.01</v>
      </c>
      <c r="G60" s="5">
        <v>29.7</v>
      </c>
      <c r="H60" s="5">
        <v>128</v>
      </c>
      <c r="I60" s="5">
        <v>0.6</v>
      </c>
      <c r="J60" s="5">
        <v>0.06</v>
      </c>
      <c r="K60" s="5">
        <v>46</v>
      </c>
      <c r="L60" s="5"/>
      <c r="M60" s="5">
        <v>23</v>
      </c>
      <c r="N60" s="5">
        <v>23</v>
      </c>
      <c r="O60" s="5">
        <v>0.5</v>
      </c>
    </row>
    <row r="61" spans="1:15" x14ac:dyDescent="0.3">
      <c r="A61" s="14"/>
      <c r="B61" s="27" t="s">
        <v>120</v>
      </c>
      <c r="C61" s="69">
        <v>25</v>
      </c>
      <c r="D61" s="70"/>
      <c r="E61" s="5">
        <v>0.98</v>
      </c>
      <c r="F61" s="5">
        <v>7.65</v>
      </c>
      <c r="G61" s="5">
        <v>15.63</v>
      </c>
      <c r="H61" s="5">
        <v>135.25</v>
      </c>
      <c r="I61" s="5"/>
      <c r="J61" s="5"/>
      <c r="K61" s="5"/>
      <c r="L61" s="5"/>
      <c r="M61" s="5"/>
      <c r="N61" s="5"/>
      <c r="O61" s="5"/>
    </row>
    <row r="62" spans="1:15" x14ac:dyDescent="0.3">
      <c r="A62" s="14"/>
      <c r="B62" s="27" t="s">
        <v>118</v>
      </c>
      <c r="C62" s="86"/>
      <c r="D62" s="81"/>
      <c r="E62" s="5">
        <f>SUM(E60:E61)</f>
        <v>1.98</v>
      </c>
      <c r="F62" s="5">
        <f t="shared" ref="F62:O62" si="3">SUM(F60:F61)</f>
        <v>7.66</v>
      </c>
      <c r="G62" s="5">
        <f t="shared" si="3"/>
        <v>45.33</v>
      </c>
      <c r="H62" s="5">
        <f t="shared" si="3"/>
        <v>263.25</v>
      </c>
      <c r="I62" s="5">
        <f t="shared" si="3"/>
        <v>0.6</v>
      </c>
      <c r="J62" s="5">
        <f t="shared" si="3"/>
        <v>0.06</v>
      </c>
      <c r="K62" s="5">
        <f t="shared" si="3"/>
        <v>46</v>
      </c>
      <c r="L62" s="5">
        <f t="shared" si="3"/>
        <v>0</v>
      </c>
      <c r="M62" s="5">
        <f t="shared" si="3"/>
        <v>23</v>
      </c>
      <c r="N62" s="5">
        <f t="shared" si="3"/>
        <v>23</v>
      </c>
      <c r="O62" s="5">
        <f t="shared" si="3"/>
        <v>0.5</v>
      </c>
    </row>
    <row r="63" spans="1:15" x14ac:dyDescent="0.3">
      <c r="A63" s="14"/>
      <c r="B63" s="27" t="s">
        <v>26</v>
      </c>
      <c r="C63" s="87"/>
      <c r="D63" s="82"/>
      <c r="E63" s="5">
        <f t="shared" ref="E63:O63" si="4">SUM(E22,E57,E62)</f>
        <v>49.653999999999989</v>
      </c>
      <c r="F63" s="5">
        <f t="shared" si="4"/>
        <v>85.9</v>
      </c>
      <c r="G63" s="5">
        <f t="shared" si="4"/>
        <v>241.48500000000001</v>
      </c>
      <c r="H63" s="5">
        <f t="shared" si="4"/>
        <v>1972.7630000000001</v>
      </c>
      <c r="I63" s="5">
        <f t="shared" si="4"/>
        <v>1.3820000000000001</v>
      </c>
      <c r="J63" s="5">
        <f t="shared" si="4"/>
        <v>40.134</v>
      </c>
      <c r="K63" s="5">
        <f t="shared" si="4"/>
        <v>322.32580000000002</v>
      </c>
      <c r="L63" s="5">
        <f t="shared" si="4"/>
        <v>503.65100000000007</v>
      </c>
      <c r="M63" s="5">
        <f t="shared" si="4"/>
        <v>805.40400000000011</v>
      </c>
      <c r="N63" s="5">
        <f t="shared" si="4"/>
        <v>506.90999999999997</v>
      </c>
      <c r="O63" s="5">
        <f t="shared" si="4"/>
        <v>7.8469999999999995</v>
      </c>
    </row>
  </sheetData>
  <mergeCells count="39">
    <mergeCell ref="C57:D57"/>
    <mergeCell ref="C60:D60"/>
    <mergeCell ref="C61:D61"/>
    <mergeCell ref="C62:D63"/>
    <mergeCell ref="A24:A30"/>
    <mergeCell ref="A31:A39"/>
    <mergeCell ref="A40:A46"/>
    <mergeCell ref="A47:A51"/>
    <mergeCell ref="A52:A54"/>
    <mergeCell ref="B59:O59"/>
    <mergeCell ref="C52:D52"/>
    <mergeCell ref="C55:D55"/>
    <mergeCell ref="C56:D56"/>
    <mergeCell ref="C58:D58"/>
    <mergeCell ref="C40:D40"/>
    <mergeCell ref="C47:D47"/>
    <mergeCell ref="C31:D31"/>
    <mergeCell ref="H4:H5"/>
    <mergeCell ref="I4:K4"/>
    <mergeCell ref="A4:A5"/>
    <mergeCell ref="A6:O6"/>
    <mergeCell ref="A7:A10"/>
    <mergeCell ref="A11:A14"/>
    <mergeCell ref="A23:O23"/>
    <mergeCell ref="C4:D4"/>
    <mergeCell ref="C7:D7"/>
    <mergeCell ref="C11:D11"/>
    <mergeCell ref="C19:D19"/>
    <mergeCell ref="C20:D20"/>
    <mergeCell ref="C21:D21"/>
    <mergeCell ref="C22:D22"/>
    <mergeCell ref="B4:B5"/>
    <mergeCell ref="A15:A16"/>
    <mergeCell ref="A17:A18"/>
    <mergeCell ref="C17:D17"/>
    <mergeCell ref="L4:O4"/>
    <mergeCell ref="C24:D24"/>
    <mergeCell ref="E4:G4"/>
    <mergeCell ref="C15:D15"/>
  </mergeCells>
  <pageMargins left="0.7" right="0.7" top="0.75" bottom="0.75" header="0.3" footer="0.3"/>
  <pageSetup paperSize="9" scale="70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1"/>
  <sheetViews>
    <sheetView zoomScaleNormal="100" workbookViewId="0">
      <selection activeCell="A3" sqref="A3"/>
    </sheetView>
  </sheetViews>
  <sheetFormatPr defaultRowHeight="14.4" x14ac:dyDescent="0.3"/>
  <cols>
    <col min="1" max="1" width="13.6640625" customWidth="1"/>
    <col min="2" max="2" width="32.5546875" customWidth="1"/>
    <col min="3" max="3" width="16.33203125" customWidth="1"/>
    <col min="4" max="4" width="13.33203125" customWidth="1"/>
    <col min="5" max="5" width="14.6640625" customWidth="1"/>
    <col min="6" max="6" width="13.5546875" customWidth="1"/>
    <col min="7" max="7" width="12.44140625" customWidth="1"/>
    <col min="8" max="8" width="12" customWidth="1"/>
    <col min="9" max="9" width="8.6640625" customWidth="1"/>
    <col min="10" max="10" width="8" customWidth="1"/>
    <col min="11" max="11" width="8.109375" customWidth="1"/>
    <col min="12" max="12" width="9.6640625" customWidth="1"/>
    <col min="13" max="13" width="7.109375" customWidth="1"/>
    <col min="14" max="14" width="8.5546875" customWidth="1"/>
    <col min="15" max="15" width="9" customWidth="1"/>
    <col min="17" max="17" width="28" customWidth="1"/>
    <col min="18" max="18" width="14.6640625" customWidth="1"/>
  </cols>
  <sheetData>
    <row r="1" spans="1:18" ht="15.6" x14ac:dyDescent="0.3">
      <c r="A1" s="37" t="s">
        <v>244</v>
      </c>
      <c r="B1" s="36"/>
    </row>
    <row r="2" spans="1:18" ht="15.6" x14ac:dyDescent="0.3">
      <c r="A2" s="36" t="s">
        <v>215</v>
      </c>
      <c r="B2" s="36"/>
    </row>
    <row r="3" spans="1:18" ht="15.6" x14ac:dyDescent="0.3">
      <c r="A3" s="36" t="s">
        <v>268</v>
      </c>
      <c r="B3" s="36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67"/>
      <c r="B4" s="70" t="s">
        <v>0</v>
      </c>
      <c r="C4" s="69" t="s">
        <v>170</v>
      </c>
      <c r="D4" s="70"/>
      <c r="E4" s="83" t="s">
        <v>1</v>
      </c>
      <c r="F4" s="83"/>
      <c r="G4" s="83"/>
      <c r="H4" s="84" t="s">
        <v>14</v>
      </c>
      <c r="I4" s="83" t="s">
        <v>2</v>
      </c>
      <c r="J4" s="83"/>
      <c r="K4" s="83"/>
      <c r="L4" s="83" t="s">
        <v>3</v>
      </c>
      <c r="M4" s="83"/>
      <c r="N4" s="83"/>
      <c r="O4" s="83"/>
    </row>
    <row r="5" spans="1:18" x14ac:dyDescent="0.3">
      <c r="A5" s="68"/>
      <c r="B5" s="70"/>
      <c r="C5" s="17" t="s">
        <v>155</v>
      </c>
      <c r="D5" s="4" t="s">
        <v>171</v>
      </c>
      <c r="E5" s="4" t="s">
        <v>4</v>
      </c>
      <c r="F5" s="4" t="s">
        <v>5</v>
      </c>
      <c r="G5" s="4" t="s">
        <v>6</v>
      </c>
      <c r="H5" s="8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ht="18" x14ac:dyDescent="0.35">
      <c r="A6" s="6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Q6" s="15"/>
      <c r="R6" s="15"/>
    </row>
    <row r="7" spans="1:18" ht="18" x14ac:dyDescent="0.35">
      <c r="A7" s="67" t="s">
        <v>238</v>
      </c>
      <c r="B7" s="27" t="s">
        <v>48</v>
      </c>
      <c r="C7" s="69" t="s">
        <v>28</v>
      </c>
      <c r="D7" s="70"/>
      <c r="E7" s="5">
        <v>6.2089999999999996</v>
      </c>
      <c r="F7" s="5">
        <v>10.156000000000001</v>
      </c>
      <c r="G7" s="5">
        <v>31.45</v>
      </c>
      <c r="H7" s="5">
        <v>231.61199999999999</v>
      </c>
      <c r="I7" s="5">
        <v>0.17100000000000001</v>
      </c>
      <c r="J7" s="5">
        <v>0.25</v>
      </c>
      <c r="K7" s="5">
        <v>7.1999999999999995E-2</v>
      </c>
      <c r="L7" s="5">
        <v>172.68899999999999</v>
      </c>
      <c r="M7" s="5">
        <v>297.03100000000001</v>
      </c>
      <c r="N7" s="5">
        <v>4.694</v>
      </c>
      <c r="O7" s="5">
        <v>0.17599999999999999</v>
      </c>
      <c r="Q7" s="15"/>
      <c r="R7" s="15"/>
    </row>
    <row r="8" spans="1:18" ht="18" x14ac:dyDescent="0.35">
      <c r="A8" s="72"/>
      <c r="B8" s="28" t="s">
        <v>97</v>
      </c>
      <c r="C8" s="31">
        <v>30.8</v>
      </c>
      <c r="D8" s="6">
        <v>30.8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15"/>
      <c r="R8" s="15"/>
    </row>
    <row r="9" spans="1:18" ht="18" x14ac:dyDescent="0.35">
      <c r="A9" s="72"/>
      <c r="B9" s="28" t="s">
        <v>70</v>
      </c>
      <c r="C9" s="31">
        <v>176</v>
      </c>
      <c r="D9" s="6">
        <v>176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15"/>
      <c r="R9" s="15"/>
    </row>
    <row r="10" spans="1:18" ht="18" x14ac:dyDescent="0.35">
      <c r="A10" s="72"/>
      <c r="B10" s="28" t="s">
        <v>74</v>
      </c>
      <c r="C10" s="31">
        <v>4</v>
      </c>
      <c r="D10" s="6">
        <v>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15"/>
      <c r="R10" s="15"/>
    </row>
    <row r="11" spans="1:18" ht="18" x14ac:dyDescent="0.35">
      <c r="A11" s="68"/>
      <c r="B11" s="28" t="s">
        <v>59</v>
      </c>
      <c r="C11" s="31">
        <v>5</v>
      </c>
      <c r="D11" s="6">
        <v>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15"/>
      <c r="R11" s="15"/>
    </row>
    <row r="12" spans="1:18" ht="18" x14ac:dyDescent="0.35">
      <c r="A12" s="67" t="s">
        <v>191</v>
      </c>
      <c r="B12" s="27" t="s">
        <v>29</v>
      </c>
      <c r="C12" s="69">
        <v>20</v>
      </c>
      <c r="D12" s="70"/>
      <c r="E12" s="5">
        <v>0</v>
      </c>
      <c r="F12" s="5">
        <v>16.399999999999999</v>
      </c>
      <c r="G12" s="5">
        <v>0.2</v>
      </c>
      <c r="H12" s="5">
        <v>150</v>
      </c>
      <c r="I12" s="5">
        <v>0</v>
      </c>
      <c r="J12" s="5">
        <v>0</v>
      </c>
      <c r="K12" s="5">
        <v>118</v>
      </c>
      <c r="L12" s="5">
        <v>2</v>
      </c>
      <c r="M12" s="5">
        <v>4</v>
      </c>
      <c r="N12" s="5">
        <v>0</v>
      </c>
      <c r="O12" s="5">
        <v>0</v>
      </c>
      <c r="Q12" s="15"/>
      <c r="R12" s="15"/>
    </row>
    <row r="13" spans="1:18" ht="18" x14ac:dyDescent="0.35">
      <c r="A13" s="68"/>
      <c r="B13" s="28" t="s">
        <v>59</v>
      </c>
      <c r="C13" s="31">
        <v>20</v>
      </c>
      <c r="D13" s="6">
        <v>20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15"/>
      <c r="R13" s="15"/>
    </row>
    <row r="14" spans="1:18" ht="18" x14ac:dyDescent="0.35">
      <c r="A14" s="67" t="s">
        <v>179</v>
      </c>
      <c r="B14" s="42" t="s">
        <v>122</v>
      </c>
      <c r="C14" s="60">
        <v>40</v>
      </c>
      <c r="D14" s="57"/>
      <c r="E14" s="47">
        <v>6.1</v>
      </c>
      <c r="F14" s="39">
        <v>5.52</v>
      </c>
      <c r="G14" s="39">
        <v>0.34</v>
      </c>
      <c r="H14" s="39">
        <v>75.36</v>
      </c>
      <c r="I14" s="39">
        <v>0.03</v>
      </c>
      <c r="J14" s="39">
        <v>0</v>
      </c>
      <c r="K14" s="39">
        <v>120</v>
      </c>
      <c r="L14" s="39">
        <v>41</v>
      </c>
      <c r="M14" s="39">
        <v>95.16</v>
      </c>
      <c r="N14" s="39">
        <v>6.64</v>
      </c>
      <c r="O14" s="39">
        <v>1.32</v>
      </c>
      <c r="Q14" s="15"/>
      <c r="R14" s="15"/>
    </row>
    <row r="15" spans="1:18" ht="18" x14ac:dyDescent="0.35">
      <c r="A15" s="68"/>
      <c r="B15" s="28" t="s">
        <v>141</v>
      </c>
      <c r="C15" s="31">
        <v>40</v>
      </c>
      <c r="D15" s="6">
        <v>40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5"/>
      <c r="R15" s="15"/>
    </row>
    <row r="16" spans="1:18" ht="18" x14ac:dyDescent="0.35">
      <c r="A16" s="67" t="s">
        <v>178</v>
      </c>
      <c r="B16" s="27" t="s">
        <v>49</v>
      </c>
      <c r="C16" s="69">
        <v>200</v>
      </c>
      <c r="D16" s="70"/>
      <c r="E16" s="9">
        <v>3.52</v>
      </c>
      <c r="F16" s="9">
        <v>3.72</v>
      </c>
      <c r="G16" s="5">
        <v>25.49</v>
      </c>
      <c r="H16" s="5">
        <v>145.19999999999999</v>
      </c>
      <c r="I16" s="5">
        <v>0.01</v>
      </c>
      <c r="J16" s="5">
        <v>1.3</v>
      </c>
      <c r="K16" s="5">
        <v>0.01</v>
      </c>
      <c r="L16" s="5">
        <v>122</v>
      </c>
      <c r="M16" s="5">
        <v>90</v>
      </c>
      <c r="N16" s="5">
        <v>14</v>
      </c>
      <c r="O16" s="5">
        <v>0.56000000000000005</v>
      </c>
      <c r="Q16" s="15"/>
      <c r="R16" s="15"/>
    </row>
    <row r="17" spans="1:18" ht="18" x14ac:dyDescent="0.35">
      <c r="A17" s="72"/>
      <c r="B17" s="28" t="s">
        <v>61</v>
      </c>
      <c r="C17" s="31">
        <v>4</v>
      </c>
      <c r="D17" s="6">
        <v>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15"/>
      <c r="R17" s="15"/>
    </row>
    <row r="18" spans="1:18" ht="18" x14ac:dyDescent="0.35">
      <c r="A18" s="72"/>
      <c r="B18" s="28" t="s">
        <v>70</v>
      </c>
      <c r="C18" s="31">
        <v>180</v>
      </c>
      <c r="D18" s="6">
        <v>180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15"/>
      <c r="R18" s="15"/>
    </row>
    <row r="19" spans="1:18" ht="18" x14ac:dyDescent="0.35">
      <c r="A19" s="68"/>
      <c r="B19" s="28" t="s">
        <v>74</v>
      </c>
      <c r="C19" s="31">
        <v>20</v>
      </c>
      <c r="D19" s="6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15"/>
      <c r="R19" s="15"/>
    </row>
    <row r="20" spans="1:18" ht="18" x14ac:dyDescent="0.35">
      <c r="A20" s="14"/>
      <c r="B20" s="27" t="s">
        <v>18</v>
      </c>
      <c r="C20" s="69">
        <v>50</v>
      </c>
      <c r="D20" s="70"/>
      <c r="E20" s="12">
        <v>3.8</v>
      </c>
      <c r="F20" s="5">
        <v>0.45</v>
      </c>
      <c r="G20" s="5">
        <v>24.9</v>
      </c>
      <c r="H20" s="5">
        <v>113.22</v>
      </c>
      <c r="I20" s="5">
        <v>0.08</v>
      </c>
      <c r="J20" s="5">
        <v>0</v>
      </c>
      <c r="K20" s="5">
        <v>0</v>
      </c>
      <c r="L20" s="5">
        <v>13.02</v>
      </c>
      <c r="M20" s="5">
        <v>41.5</v>
      </c>
      <c r="N20" s="5">
        <v>17.53</v>
      </c>
      <c r="O20" s="5">
        <v>0.8</v>
      </c>
      <c r="Q20" s="15"/>
      <c r="R20" s="15"/>
    </row>
    <row r="21" spans="1:18" ht="18" x14ac:dyDescent="0.35">
      <c r="A21" s="67" t="s">
        <v>192</v>
      </c>
      <c r="B21" s="27" t="s">
        <v>42</v>
      </c>
      <c r="C21" s="69">
        <v>100</v>
      </c>
      <c r="D21" s="70"/>
      <c r="E21" s="5">
        <v>1.08</v>
      </c>
      <c r="F21" s="5">
        <v>0.18</v>
      </c>
      <c r="G21" s="5">
        <v>8.6199999999999992</v>
      </c>
      <c r="H21" s="5">
        <v>40.4</v>
      </c>
      <c r="I21" s="5">
        <v>0.05</v>
      </c>
      <c r="J21" s="5">
        <v>6.25</v>
      </c>
      <c r="K21" s="5">
        <v>0</v>
      </c>
      <c r="L21" s="5">
        <v>24.28</v>
      </c>
      <c r="M21" s="5">
        <v>44</v>
      </c>
      <c r="N21" s="5">
        <v>30.75</v>
      </c>
      <c r="O21" s="5">
        <v>1.08</v>
      </c>
      <c r="Q21" s="15"/>
      <c r="R21" s="15"/>
    </row>
    <row r="22" spans="1:18" ht="18" x14ac:dyDescent="0.35">
      <c r="A22" s="72"/>
      <c r="B22" s="28" t="s">
        <v>65</v>
      </c>
      <c r="C22" s="31">
        <v>93.8</v>
      </c>
      <c r="D22" s="6">
        <v>75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15"/>
      <c r="R22" s="15"/>
    </row>
    <row r="23" spans="1:18" ht="18" x14ac:dyDescent="0.35">
      <c r="A23" s="72"/>
      <c r="B23" s="28" t="s">
        <v>140</v>
      </c>
      <c r="C23" s="31">
        <v>28.4</v>
      </c>
      <c r="D23" s="6">
        <v>25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15"/>
      <c r="R23" s="15"/>
    </row>
    <row r="24" spans="1:18" ht="18" x14ac:dyDescent="0.35">
      <c r="A24" s="68"/>
      <c r="B24" s="28" t="s">
        <v>74</v>
      </c>
      <c r="C24" s="31">
        <v>1</v>
      </c>
      <c r="D24" s="6">
        <v>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15"/>
      <c r="R24" s="15"/>
    </row>
    <row r="25" spans="1:18" ht="18" x14ac:dyDescent="0.35">
      <c r="A25" s="14"/>
      <c r="B25" s="27" t="s">
        <v>19</v>
      </c>
      <c r="C25" s="69"/>
      <c r="D25" s="70"/>
      <c r="E25" s="5">
        <f>SUM(E7:E21)</f>
        <v>20.708999999999996</v>
      </c>
      <c r="F25" s="5">
        <f t="shared" ref="F25:O25" si="0">SUM(F7:F21)</f>
        <v>36.425999999999995</v>
      </c>
      <c r="G25" s="5">
        <f t="shared" si="0"/>
        <v>91</v>
      </c>
      <c r="H25" s="5">
        <f t="shared" si="0"/>
        <v>755.79200000000003</v>
      </c>
      <c r="I25" s="5">
        <f t="shared" si="0"/>
        <v>0.34100000000000003</v>
      </c>
      <c r="J25" s="5">
        <f t="shared" si="0"/>
        <v>7.8</v>
      </c>
      <c r="K25" s="5">
        <f t="shared" si="0"/>
        <v>238.08199999999999</v>
      </c>
      <c r="L25" s="5">
        <f t="shared" si="0"/>
        <v>374.98899999999992</v>
      </c>
      <c r="M25" s="5">
        <f t="shared" si="0"/>
        <v>571.69100000000003</v>
      </c>
      <c r="N25" s="5">
        <f t="shared" si="0"/>
        <v>73.614000000000004</v>
      </c>
      <c r="O25" s="5">
        <f t="shared" si="0"/>
        <v>3.9359999999999999</v>
      </c>
      <c r="Q25" s="15"/>
      <c r="R25" s="15"/>
    </row>
    <row r="26" spans="1:18" ht="18" x14ac:dyDescent="0.35">
      <c r="A26" s="69" t="s">
        <v>20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70"/>
      <c r="Q26" s="15"/>
      <c r="R26" s="15"/>
    </row>
    <row r="27" spans="1:18" ht="18" x14ac:dyDescent="0.35">
      <c r="A27" s="67"/>
      <c r="B27" s="27" t="s">
        <v>50</v>
      </c>
      <c r="C27" s="69">
        <v>100</v>
      </c>
      <c r="D27" s="70"/>
      <c r="E27" s="5">
        <v>1.4</v>
      </c>
      <c r="F27" s="5">
        <v>7</v>
      </c>
      <c r="G27" s="5">
        <v>7.2240000000000002</v>
      </c>
      <c r="H27" s="5">
        <v>96.38</v>
      </c>
      <c r="I27" s="5">
        <v>2.4E-2</v>
      </c>
      <c r="J27" s="5">
        <v>2</v>
      </c>
      <c r="K27" s="5">
        <v>0</v>
      </c>
      <c r="L27" s="5">
        <v>45.305999999999997</v>
      </c>
      <c r="M27" s="5">
        <v>81.08</v>
      </c>
      <c r="N27" s="5">
        <v>22.75</v>
      </c>
      <c r="O27" s="5">
        <v>3.78</v>
      </c>
      <c r="Q27" s="15"/>
      <c r="R27" s="15"/>
    </row>
    <row r="28" spans="1:18" ht="18" x14ac:dyDescent="0.35">
      <c r="A28" s="68"/>
      <c r="B28" s="28" t="s">
        <v>113</v>
      </c>
      <c r="C28" s="31">
        <v>100</v>
      </c>
      <c r="D28" s="6">
        <v>100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15"/>
      <c r="R28" s="15"/>
    </row>
    <row r="29" spans="1:18" ht="18" x14ac:dyDescent="0.35">
      <c r="A29" s="67" t="s">
        <v>239</v>
      </c>
      <c r="B29" s="27" t="s">
        <v>142</v>
      </c>
      <c r="C29" s="69">
        <v>250</v>
      </c>
      <c r="D29" s="70"/>
      <c r="E29" s="5">
        <v>6.6</v>
      </c>
      <c r="F29" s="5">
        <v>2.4</v>
      </c>
      <c r="G29" s="5">
        <v>9.9</v>
      </c>
      <c r="H29" s="5">
        <v>67.8</v>
      </c>
      <c r="I29" s="5">
        <v>0.04</v>
      </c>
      <c r="J29" s="5">
        <v>6.5</v>
      </c>
      <c r="K29" s="5">
        <v>22.5</v>
      </c>
      <c r="L29" s="5">
        <v>35.4</v>
      </c>
      <c r="M29" s="5">
        <v>97.1</v>
      </c>
      <c r="N29" s="5">
        <v>24</v>
      </c>
      <c r="O29" s="5">
        <v>0.9</v>
      </c>
      <c r="Q29" s="15"/>
      <c r="R29" s="15"/>
    </row>
    <row r="30" spans="1:18" ht="18" x14ac:dyDescent="0.35">
      <c r="A30" s="72"/>
      <c r="B30" s="28" t="s">
        <v>143</v>
      </c>
      <c r="C30" s="31">
        <v>32</v>
      </c>
      <c r="D30" s="6">
        <v>31.3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15"/>
      <c r="R30" s="15"/>
    </row>
    <row r="31" spans="1:18" ht="18" x14ac:dyDescent="0.35">
      <c r="A31" s="72"/>
      <c r="B31" s="28" t="s">
        <v>64</v>
      </c>
      <c r="C31" s="31">
        <v>102</v>
      </c>
      <c r="D31" s="6">
        <v>75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15"/>
      <c r="R31" s="15"/>
    </row>
    <row r="32" spans="1:18" ht="18" x14ac:dyDescent="0.35">
      <c r="A32" s="72"/>
      <c r="B32" s="28" t="s">
        <v>66</v>
      </c>
      <c r="C32" s="31">
        <v>7.5</v>
      </c>
      <c r="D32" s="6">
        <v>10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15"/>
      <c r="R32" s="15"/>
    </row>
    <row r="33" spans="1:18" ht="18" x14ac:dyDescent="0.35">
      <c r="A33" s="72"/>
      <c r="B33" s="28" t="s">
        <v>59</v>
      </c>
      <c r="C33" s="31">
        <v>2.5</v>
      </c>
      <c r="D33" s="6">
        <v>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15"/>
      <c r="R33" s="15"/>
    </row>
    <row r="34" spans="1:18" ht="18" x14ac:dyDescent="0.35">
      <c r="A34" s="72"/>
      <c r="B34" s="28" t="s">
        <v>256</v>
      </c>
      <c r="C34" s="31">
        <v>29</v>
      </c>
      <c r="D34" s="6">
        <v>25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15"/>
      <c r="R34" s="15"/>
    </row>
    <row r="35" spans="1:18" ht="18" x14ac:dyDescent="0.35">
      <c r="A35" s="72"/>
      <c r="B35" s="28" t="s">
        <v>255</v>
      </c>
      <c r="C35" s="31">
        <v>0.3</v>
      </c>
      <c r="D35" s="6">
        <v>0.3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Q35" s="15"/>
      <c r="R35" s="15"/>
    </row>
    <row r="36" spans="1:18" x14ac:dyDescent="0.3">
      <c r="A36" s="68"/>
      <c r="B36" s="28" t="s">
        <v>125</v>
      </c>
      <c r="C36" s="31">
        <v>0.2</v>
      </c>
      <c r="D36" s="6">
        <v>0.2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8" x14ac:dyDescent="0.3">
      <c r="A37" s="67" t="s">
        <v>203</v>
      </c>
      <c r="B37" s="27" t="s">
        <v>51</v>
      </c>
      <c r="C37" s="69">
        <v>110</v>
      </c>
      <c r="D37" s="70"/>
      <c r="E37" s="5">
        <v>34.9</v>
      </c>
      <c r="F37" s="5">
        <v>26.1</v>
      </c>
      <c r="G37" s="5">
        <v>6.98</v>
      </c>
      <c r="H37" s="5">
        <v>297.7</v>
      </c>
      <c r="I37" s="5">
        <v>0.17</v>
      </c>
      <c r="J37" s="5">
        <v>128</v>
      </c>
      <c r="K37" s="5">
        <v>0</v>
      </c>
      <c r="L37" s="5">
        <v>24.36</v>
      </c>
      <c r="M37" s="5">
        <v>194.69</v>
      </c>
      <c r="N37" s="5">
        <v>26.01</v>
      </c>
      <c r="O37" s="5">
        <v>2.3199999999999998</v>
      </c>
    </row>
    <row r="38" spans="1:18" x14ac:dyDescent="0.3">
      <c r="A38" s="72"/>
      <c r="B38" s="28" t="s">
        <v>93</v>
      </c>
      <c r="C38" s="31">
        <v>173.8</v>
      </c>
      <c r="D38" s="6">
        <v>170.8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 x14ac:dyDescent="0.3">
      <c r="A39" s="72"/>
      <c r="B39" s="28" t="s">
        <v>66</v>
      </c>
      <c r="C39" s="31">
        <v>198</v>
      </c>
      <c r="D39" s="6">
        <v>22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3">
      <c r="A40" s="72"/>
      <c r="B40" s="28" t="s">
        <v>81</v>
      </c>
      <c r="C40" s="31">
        <v>7.3</v>
      </c>
      <c r="D40" s="6">
        <v>7.3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 x14ac:dyDescent="0.3">
      <c r="A41" s="72"/>
      <c r="B41" s="28" t="s">
        <v>87</v>
      </c>
      <c r="C41" s="31">
        <v>5.8</v>
      </c>
      <c r="D41" s="6">
        <v>5.8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 x14ac:dyDescent="0.3">
      <c r="A42" s="72"/>
      <c r="B42" s="28" t="s">
        <v>125</v>
      </c>
      <c r="C42" s="31">
        <v>0.3</v>
      </c>
      <c r="D42" s="6">
        <v>0.3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3">
      <c r="A43" s="68"/>
      <c r="B43" s="28" t="s">
        <v>86</v>
      </c>
      <c r="C43" s="31">
        <v>17.600000000000001</v>
      </c>
      <c r="D43" s="6">
        <v>17.600000000000001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3">
      <c r="A44" s="67" t="s">
        <v>204</v>
      </c>
      <c r="B44" s="27" t="s">
        <v>144</v>
      </c>
      <c r="C44" s="69">
        <v>200</v>
      </c>
      <c r="D44" s="70"/>
      <c r="E44" s="5">
        <v>9.94</v>
      </c>
      <c r="F44" s="5">
        <v>7.48</v>
      </c>
      <c r="G44" s="5">
        <v>47.78</v>
      </c>
      <c r="H44" s="5">
        <v>307.26</v>
      </c>
      <c r="I44" s="5">
        <v>0.24</v>
      </c>
      <c r="J44" s="5">
        <v>0</v>
      </c>
      <c r="K44" s="5">
        <v>0.02</v>
      </c>
      <c r="L44" s="5">
        <v>17.3</v>
      </c>
      <c r="M44" s="5">
        <v>278</v>
      </c>
      <c r="N44" s="5">
        <v>90</v>
      </c>
      <c r="O44" s="5">
        <v>5.26</v>
      </c>
    </row>
    <row r="45" spans="1:18" x14ac:dyDescent="0.3">
      <c r="A45" s="72"/>
      <c r="B45" s="28" t="s">
        <v>139</v>
      </c>
      <c r="C45" s="31">
        <v>80.8</v>
      </c>
      <c r="D45" s="6">
        <v>80.8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3">
      <c r="A46" s="72"/>
      <c r="B46" s="28" t="s">
        <v>125</v>
      </c>
      <c r="C46" s="31">
        <v>0.3</v>
      </c>
      <c r="D46" s="6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3">
      <c r="A47" s="68"/>
      <c r="B47" s="28" t="s">
        <v>59</v>
      </c>
      <c r="C47" s="31">
        <v>7</v>
      </c>
      <c r="D47" s="6">
        <v>7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 ht="21" customHeight="1" x14ac:dyDescent="0.3">
      <c r="A48" s="67" t="s">
        <v>183</v>
      </c>
      <c r="B48" s="27" t="s">
        <v>127</v>
      </c>
      <c r="C48" s="69">
        <v>200</v>
      </c>
      <c r="D48" s="70"/>
      <c r="E48" s="5">
        <v>0.04</v>
      </c>
      <c r="F48" s="5">
        <v>0</v>
      </c>
      <c r="G48" s="5">
        <v>24.76</v>
      </c>
      <c r="H48" s="5">
        <v>94.2</v>
      </c>
      <c r="I48" s="5">
        <v>0.01</v>
      </c>
      <c r="J48" s="5">
        <v>0.16800000000000001</v>
      </c>
      <c r="K48" s="5">
        <v>0</v>
      </c>
      <c r="L48" s="5">
        <v>6.4</v>
      </c>
      <c r="M48" s="5">
        <v>3.6</v>
      </c>
      <c r="N48" s="5">
        <v>0</v>
      </c>
      <c r="O48" s="5">
        <v>0.18</v>
      </c>
    </row>
    <row r="49" spans="1:15" x14ac:dyDescent="0.3">
      <c r="A49" s="72"/>
      <c r="B49" s="28" t="s">
        <v>72</v>
      </c>
      <c r="C49" s="28">
        <v>20</v>
      </c>
      <c r="D49" s="6">
        <v>20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68"/>
      <c r="B50" s="28" t="s">
        <v>74</v>
      </c>
      <c r="C50" s="28">
        <v>20</v>
      </c>
      <c r="D50" s="6">
        <v>20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14"/>
      <c r="B51" s="27" t="s">
        <v>18</v>
      </c>
      <c r="C51" s="69">
        <v>50</v>
      </c>
      <c r="D51" s="70"/>
      <c r="E51" s="12">
        <v>3.8</v>
      </c>
      <c r="F51" s="5">
        <v>0.45</v>
      </c>
      <c r="G51" s="5">
        <v>24.9</v>
      </c>
      <c r="H51" s="5">
        <v>113.22</v>
      </c>
      <c r="I51" s="5">
        <v>0.08</v>
      </c>
      <c r="J51" s="5">
        <v>0</v>
      </c>
      <c r="K51" s="5">
        <v>0</v>
      </c>
      <c r="L51" s="5">
        <v>13.02</v>
      </c>
      <c r="M51" s="5">
        <v>41.5</v>
      </c>
      <c r="N51" s="5">
        <v>17.53</v>
      </c>
      <c r="O51" s="5">
        <v>0.8</v>
      </c>
    </row>
    <row r="52" spans="1:15" x14ac:dyDescent="0.3">
      <c r="A52" s="14"/>
      <c r="B52" s="27" t="s">
        <v>23</v>
      </c>
      <c r="C52" s="69">
        <v>50</v>
      </c>
      <c r="D52" s="70"/>
      <c r="E52" s="5">
        <v>2.75</v>
      </c>
      <c r="F52" s="5">
        <v>0.5</v>
      </c>
      <c r="G52" s="5">
        <v>17</v>
      </c>
      <c r="H52" s="5">
        <v>85</v>
      </c>
      <c r="I52" s="5">
        <v>0.09</v>
      </c>
      <c r="J52" s="5">
        <v>0</v>
      </c>
      <c r="K52" s="5">
        <v>0</v>
      </c>
      <c r="L52" s="5">
        <v>10.5</v>
      </c>
      <c r="M52" s="5">
        <v>87</v>
      </c>
      <c r="N52" s="5">
        <v>28.5</v>
      </c>
      <c r="O52" s="5">
        <v>1.8</v>
      </c>
    </row>
    <row r="53" spans="1:15" x14ac:dyDescent="0.3">
      <c r="A53" s="14"/>
      <c r="B53" s="27" t="s">
        <v>25</v>
      </c>
      <c r="C53" s="69"/>
      <c r="D53" s="70"/>
      <c r="E53" s="5">
        <f t="shared" ref="E53:O53" si="1">SUM(E27:E52)</f>
        <v>59.429999999999993</v>
      </c>
      <c r="F53" s="5">
        <f t="shared" si="1"/>
        <v>43.930000000000007</v>
      </c>
      <c r="G53" s="5">
        <f t="shared" si="1"/>
        <v>138.54400000000001</v>
      </c>
      <c r="H53" s="5">
        <f t="shared" si="1"/>
        <v>1061.56</v>
      </c>
      <c r="I53" s="5">
        <f t="shared" si="1"/>
        <v>0.65399999999999991</v>
      </c>
      <c r="J53" s="5">
        <f t="shared" si="1"/>
        <v>136.66800000000001</v>
      </c>
      <c r="K53" s="5">
        <f t="shared" si="1"/>
        <v>22.52</v>
      </c>
      <c r="L53" s="5">
        <f t="shared" si="1"/>
        <v>152.286</v>
      </c>
      <c r="M53" s="5">
        <f t="shared" si="1"/>
        <v>782.97</v>
      </c>
      <c r="N53" s="5">
        <f t="shared" si="1"/>
        <v>208.79</v>
      </c>
      <c r="O53" s="5">
        <f t="shared" si="1"/>
        <v>15.040000000000001</v>
      </c>
    </row>
    <row r="54" spans="1:15" x14ac:dyDescent="0.3">
      <c r="A54" s="14"/>
      <c r="B54" s="4" t="s">
        <v>175</v>
      </c>
      <c r="C54" s="69"/>
      <c r="D54" s="70"/>
      <c r="E54" s="5">
        <f t="shared" ref="E54:O54" si="2">SUM(E25+E53)</f>
        <v>80.138999999999982</v>
      </c>
      <c r="F54" s="5">
        <f t="shared" si="2"/>
        <v>80.355999999999995</v>
      </c>
      <c r="G54" s="5">
        <f t="shared" si="2"/>
        <v>229.54400000000001</v>
      </c>
      <c r="H54" s="5">
        <f t="shared" si="2"/>
        <v>1817.3519999999999</v>
      </c>
      <c r="I54" s="5">
        <f t="shared" si="2"/>
        <v>0.99499999999999988</v>
      </c>
      <c r="J54" s="5">
        <f t="shared" si="2"/>
        <v>144.46800000000002</v>
      </c>
      <c r="K54" s="5">
        <f t="shared" si="2"/>
        <v>260.60199999999998</v>
      </c>
      <c r="L54" s="5">
        <f t="shared" si="2"/>
        <v>527.27499999999986</v>
      </c>
      <c r="M54" s="5">
        <f t="shared" si="2"/>
        <v>1354.6610000000001</v>
      </c>
      <c r="N54" s="5">
        <f t="shared" si="2"/>
        <v>282.404</v>
      </c>
      <c r="O54" s="5">
        <f t="shared" si="2"/>
        <v>18.975999999999999</v>
      </c>
    </row>
    <row r="55" spans="1:15" x14ac:dyDescent="0.3">
      <c r="A55" s="14"/>
      <c r="B55" s="80" t="s">
        <v>115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70"/>
    </row>
    <row r="56" spans="1:15" x14ac:dyDescent="0.3">
      <c r="A56" s="67" t="s">
        <v>185</v>
      </c>
      <c r="B56" s="27" t="s">
        <v>30</v>
      </c>
      <c r="C56" s="69" t="s">
        <v>31</v>
      </c>
      <c r="D56" s="70"/>
      <c r="E56" s="5">
        <v>0.434</v>
      </c>
      <c r="F56" s="5">
        <v>0</v>
      </c>
      <c r="G56" s="5">
        <v>12.725</v>
      </c>
      <c r="H56" s="5">
        <v>46.033000000000001</v>
      </c>
      <c r="I56" s="5">
        <v>0.02</v>
      </c>
      <c r="J56" s="5">
        <v>0.08</v>
      </c>
      <c r="K56" s="5">
        <v>0</v>
      </c>
      <c r="L56" s="5">
        <v>3.0939999999999999</v>
      </c>
      <c r="M56" s="5">
        <v>2.7949999999999999</v>
      </c>
      <c r="N56" s="5">
        <v>0.55000000000000004</v>
      </c>
      <c r="O56" s="5">
        <v>2E-3</v>
      </c>
    </row>
    <row r="57" spans="1:15" x14ac:dyDescent="0.3">
      <c r="A57" s="72"/>
      <c r="B57" s="28" t="s">
        <v>78</v>
      </c>
      <c r="C57" s="31">
        <v>2</v>
      </c>
      <c r="D57" s="6">
        <v>2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3">
      <c r="A58" s="72"/>
      <c r="B58" s="28" t="s">
        <v>74</v>
      </c>
      <c r="C58" s="31">
        <v>15</v>
      </c>
      <c r="D58" s="6">
        <v>15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3">
      <c r="A59" s="68"/>
      <c r="B59" s="28" t="s">
        <v>79</v>
      </c>
      <c r="C59" s="28">
        <v>7</v>
      </c>
      <c r="D59" s="6">
        <v>7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3">
      <c r="A60" s="14"/>
      <c r="B60" s="27" t="s">
        <v>120</v>
      </c>
      <c r="C60" s="69">
        <v>25</v>
      </c>
      <c r="D60" s="70"/>
      <c r="E60" s="5">
        <v>0.98</v>
      </c>
      <c r="F60" s="5">
        <v>7.65</v>
      </c>
      <c r="G60" s="5">
        <v>15.63</v>
      </c>
      <c r="H60" s="5">
        <v>135.25</v>
      </c>
      <c r="I60" s="5"/>
      <c r="J60" s="5"/>
      <c r="K60" s="5"/>
      <c r="L60" s="5"/>
      <c r="M60" s="5"/>
      <c r="N60" s="5"/>
      <c r="O60" s="5"/>
    </row>
    <row r="61" spans="1:15" x14ac:dyDescent="0.3">
      <c r="A61" s="14"/>
      <c r="B61" s="27" t="s">
        <v>118</v>
      </c>
      <c r="C61" s="86"/>
      <c r="D61" s="81"/>
      <c r="E61" s="5">
        <f>SUM(E56:E60)</f>
        <v>1.4139999999999999</v>
      </c>
      <c r="F61" s="5">
        <f t="shared" ref="F61:O61" si="3">SUM(F56:F60)</f>
        <v>7.65</v>
      </c>
      <c r="G61" s="5">
        <f t="shared" si="3"/>
        <v>28.355</v>
      </c>
      <c r="H61" s="5">
        <f t="shared" si="3"/>
        <v>181.28300000000002</v>
      </c>
      <c r="I61" s="5">
        <f t="shared" si="3"/>
        <v>0.02</v>
      </c>
      <c r="J61" s="5">
        <f t="shared" si="3"/>
        <v>0.08</v>
      </c>
      <c r="K61" s="5">
        <f t="shared" si="3"/>
        <v>0</v>
      </c>
      <c r="L61" s="5">
        <f t="shared" si="3"/>
        <v>3.0939999999999999</v>
      </c>
      <c r="M61" s="5">
        <f t="shared" si="3"/>
        <v>2.7949999999999999</v>
      </c>
      <c r="N61" s="5">
        <f t="shared" si="3"/>
        <v>0.55000000000000004</v>
      </c>
      <c r="O61" s="5">
        <f t="shared" si="3"/>
        <v>2E-3</v>
      </c>
    </row>
    <row r="62" spans="1:15" x14ac:dyDescent="0.3">
      <c r="A62" s="14"/>
      <c r="B62" s="27" t="s">
        <v>26</v>
      </c>
      <c r="C62" s="87"/>
      <c r="D62" s="82"/>
      <c r="E62" s="5">
        <f t="shared" ref="E62:O62" si="4">SUM(E25,E53,E61)</f>
        <v>81.552999999999983</v>
      </c>
      <c r="F62" s="5">
        <f t="shared" si="4"/>
        <v>88.006</v>
      </c>
      <c r="G62" s="5">
        <f t="shared" si="4"/>
        <v>257.899</v>
      </c>
      <c r="H62" s="5">
        <f t="shared" si="4"/>
        <v>1998.6349999999998</v>
      </c>
      <c r="I62" s="5">
        <f t="shared" si="4"/>
        <v>1.0149999999999999</v>
      </c>
      <c r="J62" s="5">
        <f t="shared" si="4"/>
        <v>144.54800000000003</v>
      </c>
      <c r="K62" s="5">
        <f t="shared" si="4"/>
        <v>260.60199999999998</v>
      </c>
      <c r="L62" s="5">
        <f t="shared" si="4"/>
        <v>530.36899999999991</v>
      </c>
      <c r="M62" s="5">
        <f t="shared" si="4"/>
        <v>1357.4560000000001</v>
      </c>
      <c r="N62" s="5">
        <f t="shared" si="4"/>
        <v>282.95400000000001</v>
      </c>
      <c r="O62" s="5">
        <f t="shared" si="4"/>
        <v>18.977999999999998</v>
      </c>
    </row>
    <row r="68" spans="2:15" x14ac:dyDescent="0.3">
      <c r="B68" s="3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3">
      <c r="B69" s="2"/>
      <c r="C69" s="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2:15" x14ac:dyDescent="0.3">
      <c r="B70" s="2"/>
      <c r="C70" s="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2:15" x14ac:dyDescent="0.3">
      <c r="B71" s="2"/>
      <c r="C71" s="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</sheetData>
  <mergeCells count="40">
    <mergeCell ref="C56:D56"/>
    <mergeCell ref="C60:D60"/>
    <mergeCell ref="A37:A43"/>
    <mergeCell ref="A44:A47"/>
    <mergeCell ref="A48:A50"/>
    <mergeCell ref="A56:A59"/>
    <mergeCell ref="C37:D37"/>
    <mergeCell ref="C44:D44"/>
    <mergeCell ref="B55:O55"/>
    <mergeCell ref="C48:D48"/>
    <mergeCell ref="C51:D51"/>
    <mergeCell ref="C52:D52"/>
    <mergeCell ref="C53:D53"/>
    <mergeCell ref="C4:D4"/>
    <mergeCell ref="C7:D7"/>
    <mergeCell ref="C12:D12"/>
    <mergeCell ref="C14:D14"/>
    <mergeCell ref="C16:D16"/>
    <mergeCell ref="A29:A36"/>
    <mergeCell ref="C20:D20"/>
    <mergeCell ref="C21:D21"/>
    <mergeCell ref="C25:D25"/>
    <mergeCell ref="C27:D27"/>
    <mergeCell ref="C29:D29"/>
    <mergeCell ref="C61:D62"/>
    <mergeCell ref="C54:D54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6:O26"/>
    <mergeCell ref="A27:A28"/>
  </mergeCells>
  <pageMargins left="0.7" right="0.7" top="0.75" bottom="0.75" header="0.3" footer="0.3"/>
  <pageSetup paperSize="9" scale="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60"/>
  <sheetViews>
    <sheetView workbookViewId="0">
      <selection activeCell="A3" sqref="A3"/>
    </sheetView>
  </sheetViews>
  <sheetFormatPr defaultRowHeight="14.4" x14ac:dyDescent="0.3"/>
  <cols>
    <col min="1" max="1" width="21.88671875" customWidth="1"/>
    <col min="2" max="2" width="30.88671875" customWidth="1"/>
    <col min="3" max="3" width="15.44140625" customWidth="1"/>
    <col min="4" max="4" width="16.88671875" customWidth="1"/>
    <col min="7" max="7" width="10.5546875" customWidth="1"/>
    <col min="8" max="8" width="12.6640625" customWidth="1"/>
    <col min="9" max="9" width="7.109375" customWidth="1"/>
    <col min="10" max="10" width="6.88671875" customWidth="1"/>
    <col min="11" max="11" width="6.33203125" customWidth="1"/>
    <col min="12" max="12" width="7.33203125" customWidth="1"/>
    <col min="13" max="13" width="7.44140625" customWidth="1"/>
    <col min="14" max="14" width="7.88671875" customWidth="1"/>
    <col min="15" max="15" width="10.33203125" customWidth="1"/>
    <col min="17" max="17" width="23.109375" customWidth="1"/>
    <col min="18" max="18" width="17.88671875" customWidth="1"/>
  </cols>
  <sheetData>
    <row r="1" spans="1:19" ht="15.6" x14ac:dyDescent="0.3">
      <c r="A1" s="36" t="s">
        <v>225</v>
      </c>
      <c r="B1" s="36"/>
    </row>
    <row r="2" spans="1:19" ht="15.6" x14ac:dyDescent="0.3">
      <c r="A2" s="36" t="s">
        <v>218</v>
      </c>
      <c r="B2" s="36"/>
    </row>
    <row r="3" spans="1:19" ht="15.6" x14ac:dyDescent="0.3">
      <c r="A3" s="36" t="s">
        <v>268</v>
      </c>
      <c r="B3" s="3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x14ac:dyDescent="0.3">
      <c r="A4" s="67"/>
      <c r="B4" s="70" t="s">
        <v>0</v>
      </c>
      <c r="C4" s="69" t="s">
        <v>153</v>
      </c>
      <c r="D4" s="70"/>
      <c r="E4" s="83" t="s">
        <v>1</v>
      </c>
      <c r="F4" s="83"/>
      <c r="G4" s="83"/>
      <c r="H4" s="84" t="s">
        <v>14</v>
      </c>
      <c r="I4" s="83" t="s">
        <v>2</v>
      </c>
      <c r="J4" s="83"/>
      <c r="K4" s="83"/>
      <c r="L4" s="83" t="s">
        <v>3</v>
      </c>
      <c r="M4" s="83"/>
      <c r="N4" s="83"/>
      <c r="O4" s="83"/>
    </row>
    <row r="5" spans="1:19" x14ac:dyDescent="0.3">
      <c r="A5" s="68"/>
      <c r="B5" s="70"/>
      <c r="C5" s="27" t="s">
        <v>155</v>
      </c>
      <c r="D5" s="4" t="s">
        <v>154</v>
      </c>
      <c r="E5" s="5" t="s">
        <v>4</v>
      </c>
      <c r="F5" s="5" t="s">
        <v>5</v>
      </c>
      <c r="G5" s="5" t="s">
        <v>6</v>
      </c>
      <c r="H5" s="8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9" x14ac:dyDescent="0.3">
      <c r="A6" s="6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9" ht="18" x14ac:dyDescent="0.35">
      <c r="A7" s="67" t="s">
        <v>194</v>
      </c>
      <c r="B7" s="27" t="s">
        <v>52</v>
      </c>
      <c r="C7" s="69">
        <v>200</v>
      </c>
      <c r="D7" s="70"/>
      <c r="E7" s="5">
        <v>27.8</v>
      </c>
      <c r="F7" s="5">
        <v>19.2</v>
      </c>
      <c r="G7" s="5">
        <v>10.199999999999999</v>
      </c>
      <c r="H7" s="5">
        <v>224</v>
      </c>
      <c r="I7" s="5">
        <v>0.09</v>
      </c>
      <c r="J7" s="5">
        <v>0.48</v>
      </c>
      <c r="K7" s="5">
        <v>134.55000000000001</v>
      </c>
      <c r="L7" s="5">
        <v>130</v>
      </c>
      <c r="M7" s="5">
        <v>371.96</v>
      </c>
      <c r="N7" s="5">
        <v>45.53</v>
      </c>
      <c r="O7" s="5">
        <v>1.24</v>
      </c>
      <c r="Q7" s="15"/>
      <c r="R7" s="26"/>
    </row>
    <row r="8" spans="1:19" ht="18" x14ac:dyDescent="0.35">
      <c r="A8" s="72"/>
      <c r="B8" s="28" t="s">
        <v>73</v>
      </c>
      <c r="C8" s="31">
        <v>152</v>
      </c>
      <c r="D8" s="6">
        <v>150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15"/>
      <c r="R8" s="26"/>
    </row>
    <row r="9" spans="1:19" x14ac:dyDescent="0.3">
      <c r="A9" s="72"/>
      <c r="B9" s="28" t="s">
        <v>98</v>
      </c>
      <c r="C9" s="31">
        <v>15</v>
      </c>
      <c r="D9" s="6">
        <v>15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3"/>
      <c r="R9" s="88"/>
      <c r="S9" s="88"/>
    </row>
    <row r="10" spans="1:19" x14ac:dyDescent="0.3">
      <c r="A10" s="72"/>
      <c r="B10" s="28" t="s">
        <v>99</v>
      </c>
      <c r="C10" s="31">
        <v>15</v>
      </c>
      <c r="D10" s="6">
        <v>15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"/>
      <c r="R10" s="13"/>
      <c r="S10" s="13"/>
    </row>
    <row r="11" spans="1:19" x14ac:dyDescent="0.3">
      <c r="A11" s="72"/>
      <c r="B11" s="28" t="s">
        <v>100</v>
      </c>
      <c r="C11" s="31">
        <v>10</v>
      </c>
      <c r="D11" s="8" t="s">
        <v>231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"/>
      <c r="R11" s="13"/>
      <c r="S11" s="13"/>
    </row>
    <row r="12" spans="1:19" x14ac:dyDescent="0.3">
      <c r="A12" s="72"/>
      <c r="B12" s="28" t="s">
        <v>59</v>
      </c>
      <c r="C12" s="31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"/>
      <c r="R12" s="13"/>
      <c r="S12" s="13"/>
    </row>
    <row r="13" spans="1:19" x14ac:dyDescent="0.3">
      <c r="A13" s="72"/>
      <c r="B13" s="28" t="s">
        <v>76</v>
      </c>
      <c r="C13" s="31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"/>
      <c r="R13" s="13"/>
      <c r="S13" s="18"/>
    </row>
    <row r="14" spans="1:19" x14ac:dyDescent="0.3">
      <c r="A14" s="68"/>
      <c r="B14" s="28" t="s">
        <v>101</v>
      </c>
      <c r="C14" s="31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"/>
      <c r="R14" s="13"/>
      <c r="S14" s="13"/>
    </row>
    <row r="15" spans="1:19" x14ac:dyDescent="0.3">
      <c r="A15" s="67" t="s">
        <v>177</v>
      </c>
      <c r="B15" s="27" t="s">
        <v>241</v>
      </c>
      <c r="C15" s="69">
        <v>15</v>
      </c>
      <c r="D15" s="70"/>
      <c r="E15" s="5">
        <v>3.48</v>
      </c>
      <c r="F15" s="5">
        <v>4.43</v>
      </c>
      <c r="G15" s="5">
        <v>0</v>
      </c>
      <c r="H15" s="5">
        <v>54.6</v>
      </c>
      <c r="I15" s="5">
        <v>0.01</v>
      </c>
      <c r="J15" s="5">
        <v>0.11</v>
      </c>
      <c r="K15" s="5">
        <v>4.7999999999999996E-3</v>
      </c>
      <c r="L15" s="5">
        <v>132</v>
      </c>
      <c r="M15" s="5">
        <v>75</v>
      </c>
      <c r="N15" s="5">
        <v>5.25</v>
      </c>
      <c r="O15" s="5">
        <v>0.15</v>
      </c>
      <c r="Q15" s="2"/>
      <c r="R15" s="13"/>
      <c r="S15" s="13"/>
    </row>
    <row r="16" spans="1:19" x14ac:dyDescent="0.3">
      <c r="A16" s="68"/>
      <c r="B16" s="28" t="s">
        <v>242</v>
      </c>
      <c r="C16" s="31">
        <v>15.9</v>
      </c>
      <c r="D16" s="6">
        <v>15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"/>
      <c r="R16" s="13"/>
      <c r="S16" s="13"/>
    </row>
    <row r="17" spans="1:19" x14ac:dyDescent="0.3">
      <c r="A17" s="67" t="s">
        <v>191</v>
      </c>
      <c r="B17" s="27" t="s">
        <v>29</v>
      </c>
      <c r="C17" s="69">
        <v>20</v>
      </c>
      <c r="D17" s="70"/>
      <c r="E17" s="5">
        <v>0</v>
      </c>
      <c r="F17" s="5">
        <v>16.399999999999999</v>
      </c>
      <c r="G17" s="5">
        <v>0.2</v>
      </c>
      <c r="H17" s="5">
        <v>150</v>
      </c>
      <c r="I17" s="5">
        <v>0</v>
      </c>
      <c r="J17" s="5">
        <v>0</v>
      </c>
      <c r="K17" s="5">
        <v>118</v>
      </c>
      <c r="L17" s="5">
        <v>2</v>
      </c>
      <c r="M17" s="5">
        <v>4</v>
      </c>
      <c r="N17" s="5">
        <v>0</v>
      </c>
      <c r="O17" s="5">
        <v>0</v>
      </c>
      <c r="Q17" s="2"/>
      <c r="R17" s="13"/>
      <c r="S17" s="13"/>
    </row>
    <row r="18" spans="1:19" x14ac:dyDescent="0.3">
      <c r="A18" s="68"/>
      <c r="B18" s="28" t="s">
        <v>59</v>
      </c>
      <c r="C18" s="31">
        <v>20</v>
      </c>
      <c r="D18" s="6">
        <v>20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"/>
      <c r="R18" s="13"/>
      <c r="S18" s="13"/>
    </row>
    <row r="19" spans="1:19" ht="18" x14ac:dyDescent="0.35">
      <c r="A19" s="67" t="s">
        <v>185</v>
      </c>
      <c r="B19" s="27" t="s">
        <v>30</v>
      </c>
      <c r="C19" s="69" t="s">
        <v>53</v>
      </c>
      <c r="D19" s="70"/>
      <c r="E19" s="5">
        <v>0.434</v>
      </c>
      <c r="F19" s="5">
        <v>0</v>
      </c>
      <c r="G19" s="5">
        <v>12.725</v>
      </c>
      <c r="H19" s="5">
        <v>46.033000000000001</v>
      </c>
      <c r="I19" s="5">
        <v>0.02</v>
      </c>
      <c r="J19" s="5">
        <v>0.08</v>
      </c>
      <c r="K19" s="5">
        <v>0</v>
      </c>
      <c r="L19" s="5">
        <v>3.0939999999999999</v>
      </c>
      <c r="M19" s="5">
        <v>2.7949999999999999</v>
      </c>
      <c r="N19" s="5">
        <v>0.55000000000000004</v>
      </c>
      <c r="O19" s="5">
        <v>2E-3</v>
      </c>
      <c r="Q19" s="15"/>
      <c r="R19" s="26"/>
    </row>
    <row r="20" spans="1:19" ht="18" x14ac:dyDescent="0.35">
      <c r="A20" s="72"/>
      <c r="B20" s="28" t="s">
        <v>78</v>
      </c>
      <c r="C20" s="31">
        <v>2</v>
      </c>
      <c r="D20" s="6">
        <v>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15"/>
      <c r="R20" s="26"/>
    </row>
    <row r="21" spans="1:19" ht="18" x14ac:dyDescent="0.35">
      <c r="A21" s="72"/>
      <c r="B21" s="28" t="s">
        <v>74</v>
      </c>
      <c r="C21" s="31">
        <v>15</v>
      </c>
      <c r="D21" s="6">
        <v>15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15"/>
      <c r="R21" s="26"/>
    </row>
    <row r="22" spans="1:19" ht="18" x14ac:dyDescent="0.35">
      <c r="A22" s="68"/>
      <c r="B22" s="28" t="s">
        <v>79</v>
      </c>
      <c r="C22" s="31">
        <v>7</v>
      </c>
      <c r="D22" s="6">
        <v>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15"/>
      <c r="R22" s="26"/>
    </row>
    <row r="23" spans="1:19" ht="18" x14ac:dyDescent="0.35">
      <c r="A23" s="14"/>
      <c r="B23" s="27" t="s">
        <v>18</v>
      </c>
      <c r="C23" s="69">
        <v>50</v>
      </c>
      <c r="D23" s="70"/>
      <c r="E23" s="12">
        <v>3.8</v>
      </c>
      <c r="F23" s="5">
        <v>0.45</v>
      </c>
      <c r="G23" s="5">
        <v>24.9</v>
      </c>
      <c r="H23" s="5">
        <v>113.22</v>
      </c>
      <c r="I23" s="5">
        <v>0.08</v>
      </c>
      <c r="J23" s="5">
        <v>0</v>
      </c>
      <c r="K23" s="5">
        <v>0</v>
      </c>
      <c r="L23" s="5">
        <v>13.02</v>
      </c>
      <c r="M23" s="5">
        <v>41.5</v>
      </c>
      <c r="N23" s="5">
        <v>17.53</v>
      </c>
      <c r="O23" s="5">
        <v>0.8</v>
      </c>
      <c r="Q23" s="15"/>
      <c r="R23" s="26"/>
    </row>
    <row r="24" spans="1:19" ht="18" x14ac:dyDescent="0.35">
      <c r="A24" s="14"/>
      <c r="B24" s="27" t="s">
        <v>114</v>
      </c>
      <c r="C24" s="69">
        <v>100</v>
      </c>
      <c r="D24" s="70"/>
      <c r="E24" s="12">
        <v>0.4</v>
      </c>
      <c r="F24" s="5">
        <v>0.4</v>
      </c>
      <c r="G24" s="5">
        <v>9.8000000000000007</v>
      </c>
      <c r="H24" s="5">
        <v>47</v>
      </c>
      <c r="I24" s="5">
        <v>0.03</v>
      </c>
      <c r="J24" s="5">
        <v>10</v>
      </c>
      <c r="K24" s="5"/>
      <c r="L24" s="5">
        <v>13.05</v>
      </c>
      <c r="M24" s="5">
        <v>11</v>
      </c>
      <c r="N24" s="5">
        <v>9</v>
      </c>
      <c r="O24" s="5">
        <v>2.2000000000000002</v>
      </c>
      <c r="Q24" s="15"/>
      <c r="R24" s="26"/>
    </row>
    <row r="25" spans="1:19" ht="18" x14ac:dyDescent="0.35">
      <c r="A25" s="14"/>
      <c r="B25" s="27" t="s">
        <v>19</v>
      </c>
      <c r="C25" s="69"/>
      <c r="D25" s="70"/>
      <c r="E25" s="5">
        <f t="shared" ref="E25:O25" si="0">SUM(E7:E24)</f>
        <v>35.914000000000001</v>
      </c>
      <c r="F25" s="5">
        <f t="shared" si="0"/>
        <v>40.880000000000003</v>
      </c>
      <c r="G25" s="5">
        <f t="shared" si="0"/>
        <v>57.825000000000003</v>
      </c>
      <c r="H25" s="5">
        <f>SUM(H7:H24)</f>
        <v>634.85300000000007</v>
      </c>
      <c r="I25" s="5">
        <f t="shared" si="0"/>
        <v>0.23</v>
      </c>
      <c r="J25" s="5">
        <f t="shared" si="0"/>
        <v>10.67</v>
      </c>
      <c r="K25" s="5">
        <f t="shared" si="0"/>
        <v>252.5548</v>
      </c>
      <c r="L25" s="5">
        <f t="shared" si="0"/>
        <v>293.16399999999999</v>
      </c>
      <c r="M25" s="5">
        <f t="shared" si="0"/>
        <v>506.255</v>
      </c>
      <c r="N25" s="5">
        <f t="shared" si="0"/>
        <v>77.86</v>
      </c>
      <c r="O25" s="5">
        <f t="shared" si="0"/>
        <v>4.3920000000000003</v>
      </c>
      <c r="Q25" s="15"/>
      <c r="R25" s="26"/>
    </row>
    <row r="26" spans="1:19" ht="18" x14ac:dyDescent="0.35">
      <c r="A26" s="69" t="s">
        <v>20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70"/>
      <c r="Q26" s="15"/>
      <c r="R26" s="26"/>
    </row>
    <row r="27" spans="1:19" ht="28.8" x14ac:dyDescent="0.35">
      <c r="A27" s="67" t="s">
        <v>205</v>
      </c>
      <c r="B27" s="30" t="s">
        <v>145</v>
      </c>
      <c r="C27" s="69">
        <v>100</v>
      </c>
      <c r="D27" s="70"/>
      <c r="E27" s="5">
        <v>1.1299999999999999</v>
      </c>
      <c r="F27" s="5">
        <v>6.19</v>
      </c>
      <c r="G27" s="5">
        <v>4.72</v>
      </c>
      <c r="H27" s="5">
        <v>79.099999999999994</v>
      </c>
      <c r="I27" s="5">
        <v>0.06</v>
      </c>
      <c r="J27" s="5">
        <v>20.420000000000002</v>
      </c>
      <c r="K27" s="5">
        <v>0</v>
      </c>
      <c r="L27" s="5">
        <v>17.579999999999998</v>
      </c>
      <c r="M27" s="5">
        <v>32.880000000000003</v>
      </c>
      <c r="N27" s="5">
        <v>17.79</v>
      </c>
      <c r="O27" s="5">
        <v>0.84</v>
      </c>
      <c r="Q27" s="15"/>
      <c r="R27" s="26"/>
    </row>
    <row r="28" spans="1:19" ht="18" x14ac:dyDescent="0.35">
      <c r="A28" s="72"/>
      <c r="B28" s="28" t="s">
        <v>146</v>
      </c>
      <c r="C28" s="31">
        <v>84.7</v>
      </c>
      <c r="D28" s="6">
        <v>72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15"/>
      <c r="R28" s="26"/>
    </row>
    <row r="29" spans="1:19" ht="18" x14ac:dyDescent="0.35">
      <c r="A29" s="72"/>
      <c r="B29" s="28" t="s">
        <v>66</v>
      </c>
      <c r="C29" s="31">
        <v>28.8</v>
      </c>
      <c r="D29" s="6">
        <v>24.2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15"/>
      <c r="R29" s="26"/>
    </row>
    <row r="30" spans="1:19" ht="18" x14ac:dyDescent="0.35">
      <c r="A30" s="68"/>
      <c r="B30" s="28" t="s">
        <v>81</v>
      </c>
      <c r="C30" s="31">
        <v>6</v>
      </c>
      <c r="D30" s="6">
        <v>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15"/>
      <c r="R30" s="26"/>
    </row>
    <row r="31" spans="1:19" ht="18" x14ac:dyDescent="0.35">
      <c r="A31" s="67" t="s">
        <v>206</v>
      </c>
      <c r="B31" s="27" t="s">
        <v>54</v>
      </c>
      <c r="C31" s="69">
        <v>250</v>
      </c>
      <c r="D31" s="70"/>
      <c r="E31" s="5">
        <v>2</v>
      </c>
      <c r="F31" s="5">
        <v>5.1100000000000003</v>
      </c>
      <c r="G31" s="5">
        <v>16.93</v>
      </c>
      <c r="H31" s="5">
        <v>121.75</v>
      </c>
      <c r="I31" s="5">
        <v>0.1</v>
      </c>
      <c r="J31" s="5">
        <v>7.54</v>
      </c>
      <c r="K31" s="5">
        <v>0</v>
      </c>
      <c r="L31" s="5">
        <v>24.95</v>
      </c>
      <c r="M31" s="5">
        <v>63.3</v>
      </c>
      <c r="N31" s="5">
        <v>26.4</v>
      </c>
      <c r="O31" s="5">
        <v>0.94</v>
      </c>
      <c r="Q31" s="15"/>
      <c r="R31" s="26"/>
    </row>
    <row r="32" spans="1:19" ht="18" x14ac:dyDescent="0.35">
      <c r="A32" s="72"/>
      <c r="B32" s="28" t="s">
        <v>64</v>
      </c>
      <c r="C32" s="31" t="s">
        <v>172</v>
      </c>
      <c r="D32" s="6">
        <v>80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15"/>
      <c r="R32" s="26"/>
    </row>
    <row r="33" spans="1:18" ht="18" x14ac:dyDescent="0.35">
      <c r="A33" s="72"/>
      <c r="B33" s="28" t="s">
        <v>102</v>
      </c>
      <c r="C33" s="31">
        <v>5</v>
      </c>
      <c r="D33" s="6">
        <v>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15"/>
      <c r="R33" s="26"/>
    </row>
    <row r="34" spans="1:18" ht="18" x14ac:dyDescent="0.35">
      <c r="A34" s="72"/>
      <c r="B34" s="28" t="s">
        <v>66</v>
      </c>
      <c r="C34" s="31">
        <v>6</v>
      </c>
      <c r="D34" s="6">
        <v>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15"/>
      <c r="R34" s="26"/>
    </row>
    <row r="35" spans="1:18" x14ac:dyDescent="0.3">
      <c r="A35" s="72"/>
      <c r="B35" s="28" t="s">
        <v>65</v>
      </c>
      <c r="C35" s="31" t="s">
        <v>163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 x14ac:dyDescent="0.3">
      <c r="A36" s="72"/>
      <c r="B36" s="28" t="s">
        <v>94</v>
      </c>
      <c r="C36" s="31">
        <v>13.4</v>
      </c>
      <c r="D36" s="6">
        <v>13.4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8" x14ac:dyDescent="0.3">
      <c r="A37" s="72"/>
      <c r="B37" s="28" t="s">
        <v>81</v>
      </c>
      <c r="C37" s="31">
        <v>5</v>
      </c>
      <c r="D37" s="6">
        <v>5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 x14ac:dyDescent="0.3">
      <c r="A38" s="72"/>
      <c r="B38" s="28" t="s">
        <v>76</v>
      </c>
      <c r="C38" s="31">
        <v>4</v>
      </c>
      <c r="D38" s="6">
        <v>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 x14ac:dyDescent="0.3">
      <c r="A39" s="72"/>
      <c r="B39" s="28" t="s">
        <v>93</v>
      </c>
      <c r="C39" s="31">
        <v>32.4</v>
      </c>
      <c r="D39" s="6">
        <v>32.4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3">
      <c r="A40" s="68"/>
      <c r="B40" s="28" t="s">
        <v>125</v>
      </c>
      <c r="C40" s="31">
        <v>0.2</v>
      </c>
      <c r="D40" s="6">
        <v>0.2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 x14ac:dyDescent="0.3">
      <c r="A41" s="67" t="s">
        <v>207</v>
      </c>
      <c r="B41" s="27" t="s">
        <v>147</v>
      </c>
      <c r="C41" s="69">
        <v>260</v>
      </c>
      <c r="D41" s="70"/>
      <c r="E41" s="5">
        <v>25.38</v>
      </c>
      <c r="F41" s="5">
        <v>21.25</v>
      </c>
      <c r="G41" s="5">
        <v>44.61</v>
      </c>
      <c r="H41" s="5">
        <v>471.25</v>
      </c>
      <c r="I41" s="5">
        <v>0.08</v>
      </c>
      <c r="J41" s="5">
        <v>1.26</v>
      </c>
      <c r="K41" s="5">
        <v>60</v>
      </c>
      <c r="L41" s="5">
        <v>56.38</v>
      </c>
      <c r="M41" s="5">
        <v>249.13</v>
      </c>
      <c r="N41" s="5">
        <v>59.37</v>
      </c>
      <c r="O41" s="5">
        <v>2.74</v>
      </c>
    </row>
    <row r="42" spans="1:18" x14ac:dyDescent="0.3">
      <c r="A42" s="72"/>
      <c r="B42" s="28" t="s">
        <v>148</v>
      </c>
      <c r="C42" s="31">
        <v>174.7</v>
      </c>
      <c r="D42" s="6">
        <v>125.3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3">
      <c r="A43" s="72"/>
      <c r="B43" s="28" t="s">
        <v>59</v>
      </c>
      <c r="C43" s="31">
        <v>10</v>
      </c>
      <c r="D43" s="6">
        <v>10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3">
      <c r="A44" s="72"/>
      <c r="B44" s="28" t="s">
        <v>65</v>
      </c>
      <c r="C44" s="31" t="s">
        <v>226</v>
      </c>
      <c r="D44" s="6">
        <v>16.3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8" x14ac:dyDescent="0.3">
      <c r="A45" s="72"/>
      <c r="B45" s="28" t="s">
        <v>66</v>
      </c>
      <c r="C45" s="31">
        <v>13.8</v>
      </c>
      <c r="D45" s="6">
        <v>11.3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3">
      <c r="A46" s="72"/>
      <c r="B46" s="28" t="s">
        <v>86</v>
      </c>
      <c r="C46" s="31">
        <v>8.8000000000000007</v>
      </c>
      <c r="D46" s="6">
        <v>8.8000000000000007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3">
      <c r="A47" s="72"/>
      <c r="B47" s="28" t="s">
        <v>102</v>
      </c>
      <c r="C47" s="31">
        <v>57.5</v>
      </c>
      <c r="D47" s="31">
        <v>57.5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 x14ac:dyDescent="0.3">
      <c r="A48" s="68"/>
      <c r="B48" s="28" t="s">
        <v>125</v>
      </c>
      <c r="C48" s="31">
        <v>0.2</v>
      </c>
      <c r="D48" s="6">
        <v>0.2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67" t="s">
        <v>202</v>
      </c>
      <c r="B49" s="27" t="s">
        <v>129</v>
      </c>
      <c r="C49" s="69">
        <v>200</v>
      </c>
      <c r="D49" s="70"/>
      <c r="E49" s="5">
        <v>0</v>
      </c>
      <c r="F49" s="5">
        <v>0</v>
      </c>
      <c r="G49" s="5">
        <v>26.06</v>
      </c>
      <c r="H49" s="5">
        <v>95.96</v>
      </c>
      <c r="I49" s="5">
        <v>0</v>
      </c>
      <c r="J49" s="5">
        <v>0.153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</row>
    <row r="50" spans="1:15" x14ac:dyDescent="0.3">
      <c r="A50" s="72"/>
      <c r="B50" s="28" t="s">
        <v>103</v>
      </c>
      <c r="C50" s="31">
        <v>24</v>
      </c>
      <c r="D50" s="6">
        <v>24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68"/>
      <c r="B51" s="28" t="s">
        <v>74</v>
      </c>
      <c r="C51" s="31">
        <v>10</v>
      </c>
      <c r="D51" s="6">
        <v>10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14"/>
      <c r="B52" s="27" t="s">
        <v>18</v>
      </c>
      <c r="C52" s="69">
        <v>50</v>
      </c>
      <c r="D52" s="70"/>
      <c r="E52" s="12">
        <v>3.8</v>
      </c>
      <c r="F52" s="5">
        <v>0.45</v>
      </c>
      <c r="G52" s="5">
        <v>24.9</v>
      </c>
      <c r="H52" s="5">
        <v>113.22</v>
      </c>
      <c r="I52" s="5">
        <v>0.08</v>
      </c>
      <c r="J52" s="5">
        <v>0</v>
      </c>
      <c r="K52" s="5">
        <v>0</v>
      </c>
      <c r="L52" s="5">
        <v>13.02</v>
      </c>
      <c r="M52" s="5">
        <v>41.5</v>
      </c>
      <c r="N52" s="5">
        <v>17.53</v>
      </c>
      <c r="O52" s="5">
        <v>0.8</v>
      </c>
    </row>
    <row r="53" spans="1:15" x14ac:dyDescent="0.3">
      <c r="A53" s="14"/>
      <c r="B53" s="27" t="s">
        <v>23</v>
      </c>
      <c r="C53" s="69">
        <v>50</v>
      </c>
      <c r="D53" s="70"/>
      <c r="E53" s="5">
        <v>2.75</v>
      </c>
      <c r="F53" s="5">
        <v>0.5</v>
      </c>
      <c r="G53" s="5">
        <v>17</v>
      </c>
      <c r="H53" s="5">
        <v>85</v>
      </c>
      <c r="I53" s="5">
        <v>0.09</v>
      </c>
      <c r="J53" s="5">
        <v>0</v>
      </c>
      <c r="K53" s="5">
        <v>0</v>
      </c>
      <c r="L53" s="5">
        <v>10.5</v>
      </c>
      <c r="M53" s="5">
        <v>87</v>
      </c>
      <c r="N53" s="5">
        <v>28.5</v>
      </c>
      <c r="O53" s="5">
        <v>1.8</v>
      </c>
    </row>
    <row r="54" spans="1:15" x14ac:dyDescent="0.3">
      <c r="A54" s="14"/>
      <c r="B54" s="27" t="s">
        <v>25</v>
      </c>
      <c r="C54" s="69"/>
      <c r="D54" s="70"/>
      <c r="E54" s="5">
        <f t="shared" ref="E54:O54" si="1">SUM(E27:E53)</f>
        <v>35.059999999999995</v>
      </c>
      <c r="F54" s="5">
        <f t="shared" si="1"/>
        <v>33.5</v>
      </c>
      <c r="G54" s="5">
        <f t="shared" si="1"/>
        <v>134.22</v>
      </c>
      <c r="H54" s="5">
        <f>SUM(H27:H53)</f>
        <v>966.28000000000009</v>
      </c>
      <c r="I54" s="5">
        <f t="shared" si="1"/>
        <v>0.41000000000000003</v>
      </c>
      <c r="J54" s="5">
        <f t="shared" si="1"/>
        <v>29.373000000000001</v>
      </c>
      <c r="K54" s="5">
        <f t="shared" si="1"/>
        <v>60</v>
      </c>
      <c r="L54" s="5">
        <f t="shared" si="1"/>
        <v>122.42999999999999</v>
      </c>
      <c r="M54" s="5">
        <f t="shared" si="1"/>
        <v>473.81</v>
      </c>
      <c r="N54" s="5">
        <f t="shared" si="1"/>
        <v>149.59</v>
      </c>
      <c r="O54" s="5">
        <f t="shared" si="1"/>
        <v>7.1199999999999992</v>
      </c>
    </row>
    <row r="55" spans="1:15" x14ac:dyDescent="0.3">
      <c r="A55" s="14"/>
      <c r="B55" s="4" t="s">
        <v>175</v>
      </c>
      <c r="C55" s="69"/>
      <c r="D55" s="70"/>
      <c r="E55" s="5">
        <f>SUM(E25+E54)</f>
        <v>70.97399999999999</v>
      </c>
      <c r="F55" s="5">
        <f t="shared" ref="F55:O55" si="2">SUM(F25+F54)</f>
        <v>74.38</v>
      </c>
      <c r="G55" s="5">
        <f t="shared" si="2"/>
        <v>192.04500000000002</v>
      </c>
      <c r="H55" s="5">
        <f t="shared" si="2"/>
        <v>1601.1330000000003</v>
      </c>
      <c r="I55" s="5">
        <f t="shared" si="2"/>
        <v>0.64</v>
      </c>
      <c r="J55" s="5">
        <f t="shared" si="2"/>
        <v>40.042999999999999</v>
      </c>
      <c r="K55" s="5">
        <f t="shared" si="2"/>
        <v>312.5548</v>
      </c>
      <c r="L55" s="5">
        <f t="shared" si="2"/>
        <v>415.59399999999999</v>
      </c>
      <c r="M55" s="5">
        <f t="shared" si="2"/>
        <v>980.06500000000005</v>
      </c>
      <c r="N55" s="5">
        <f t="shared" si="2"/>
        <v>227.45</v>
      </c>
      <c r="O55" s="5">
        <f t="shared" si="2"/>
        <v>11.512</v>
      </c>
    </row>
    <row r="56" spans="1:15" x14ac:dyDescent="0.3">
      <c r="A56" s="69" t="s">
        <v>115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70"/>
    </row>
    <row r="57" spans="1:15" x14ac:dyDescent="0.3">
      <c r="A57" s="14"/>
      <c r="B57" s="27" t="s">
        <v>119</v>
      </c>
      <c r="C57" s="69">
        <v>200</v>
      </c>
      <c r="D57" s="70"/>
      <c r="E57" s="5">
        <v>5.8</v>
      </c>
      <c r="F57" s="5">
        <v>5</v>
      </c>
      <c r="G57" s="5">
        <v>8</v>
      </c>
      <c r="H57" s="5">
        <v>106</v>
      </c>
      <c r="I57" s="5">
        <v>0.08</v>
      </c>
      <c r="J57" s="5">
        <v>0.34</v>
      </c>
      <c r="K57" s="5">
        <v>1.4</v>
      </c>
      <c r="L57" s="5">
        <v>40</v>
      </c>
      <c r="M57" s="5">
        <v>240</v>
      </c>
      <c r="N57" s="5">
        <v>180</v>
      </c>
      <c r="O57" s="5">
        <v>0.2</v>
      </c>
    </row>
    <row r="58" spans="1:15" x14ac:dyDescent="0.3">
      <c r="A58" s="14"/>
      <c r="B58" s="27" t="s">
        <v>117</v>
      </c>
      <c r="C58" s="69">
        <v>30</v>
      </c>
      <c r="D58" s="70"/>
      <c r="E58" s="5">
        <v>2.25</v>
      </c>
      <c r="F58" s="5">
        <v>2.94</v>
      </c>
      <c r="G58" s="5">
        <v>22.32</v>
      </c>
      <c r="H58" s="5">
        <v>125.1</v>
      </c>
      <c r="I58" s="5">
        <v>0.02</v>
      </c>
      <c r="J58" s="5">
        <v>0.02</v>
      </c>
      <c r="K58" s="5"/>
      <c r="L58" s="5">
        <v>3</v>
      </c>
      <c r="M58" s="5">
        <v>8.6999999999999993</v>
      </c>
      <c r="N58" s="5">
        <v>27</v>
      </c>
      <c r="O58" s="5">
        <v>0.63</v>
      </c>
    </row>
    <row r="59" spans="1:15" x14ac:dyDescent="0.3">
      <c r="A59" s="14"/>
      <c r="B59" s="27" t="s">
        <v>124</v>
      </c>
      <c r="C59" s="86"/>
      <c r="D59" s="81"/>
      <c r="E59" s="5">
        <f>SUM(E57:E58)</f>
        <v>8.0500000000000007</v>
      </c>
      <c r="F59" s="5">
        <f t="shared" ref="F59:O59" si="3">SUM(F57:F58)</f>
        <v>7.9399999999999995</v>
      </c>
      <c r="G59" s="5">
        <f t="shared" si="3"/>
        <v>30.32</v>
      </c>
      <c r="H59" s="5">
        <f t="shared" si="3"/>
        <v>231.1</v>
      </c>
      <c r="I59" s="5">
        <f t="shared" si="3"/>
        <v>0.1</v>
      </c>
      <c r="J59" s="5">
        <f t="shared" si="3"/>
        <v>0.36000000000000004</v>
      </c>
      <c r="K59" s="5">
        <f t="shared" si="3"/>
        <v>1.4</v>
      </c>
      <c r="L59" s="5">
        <f t="shared" si="3"/>
        <v>43</v>
      </c>
      <c r="M59" s="5">
        <f t="shared" si="3"/>
        <v>248.7</v>
      </c>
      <c r="N59" s="5">
        <f t="shared" si="3"/>
        <v>207</v>
      </c>
      <c r="O59" s="5">
        <f t="shared" si="3"/>
        <v>0.83000000000000007</v>
      </c>
    </row>
    <row r="60" spans="1:15" x14ac:dyDescent="0.3">
      <c r="A60" s="14"/>
      <c r="B60" s="27" t="s">
        <v>26</v>
      </c>
      <c r="C60" s="87"/>
      <c r="D60" s="82"/>
      <c r="E60" s="5">
        <f t="shared" ref="E60:O60" si="4">SUM(E25,E54,E59)</f>
        <v>79.023999999999987</v>
      </c>
      <c r="F60" s="5">
        <f t="shared" si="4"/>
        <v>82.32</v>
      </c>
      <c r="G60" s="5">
        <f t="shared" si="4"/>
        <v>222.36500000000001</v>
      </c>
      <c r="H60" s="5">
        <f t="shared" si="4"/>
        <v>1832.2330000000002</v>
      </c>
      <c r="I60" s="5">
        <f t="shared" si="4"/>
        <v>0.74</v>
      </c>
      <c r="J60" s="5">
        <f t="shared" si="4"/>
        <v>40.402999999999999</v>
      </c>
      <c r="K60" s="5">
        <f t="shared" si="4"/>
        <v>313.95479999999998</v>
      </c>
      <c r="L60" s="5">
        <f t="shared" si="4"/>
        <v>458.59399999999999</v>
      </c>
      <c r="M60" s="5">
        <f t="shared" si="4"/>
        <v>1228.7650000000001</v>
      </c>
      <c r="N60" s="5">
        <f t="shared" si="4"/>
        <v>434.45</v>
      </c>
      <c r="O60" s="5">
        <f t="shared" si="4"/>
        <v>12.342000000000001</v>
      </c>
    </row>
  </sheetData>
  <mergeCells count="37">
    <mergeCell ref="A4:A5"/>
    <mergeCell ref="A6:O6"/>
    <mergeCell ref="A7:A14"/>
    <mergeCell ref="A19:A22"/>
    <mergeCell ref="B4:B5"/>
    <mergeCell ref="E4:G4"/>
    <mergeCell ref="H4:H5"/>
    <mergeCell ref="I4:K4"/>
    <mergeCell ref="L4:O4"/>
    <mergeCell ref="A15:A16"/>
    <mergeCell ref="A17:A18"/>
    <mergeCell ref="C41:D41"/>
    <mergeCell ref="C49:D49"/>
    <mergeCell ref="C52:D52"/>
    <mergeCell ref="C53:D53"/>
    <mergeCell ref="A26:O26"/>
    <mergeCell ref="A27:A30"/>
    <mergeCell ref="A31:A40"/>
    <mergeCell ref="A41:A48"/>
    <mergeCell ref="A49:A51"/>
    <mergeCell ref="C23:D23"/>
    <mergeCell ref="C24:D24"/>
    <mergeCell ref="C25:D25"/>
    <mergeCell ref="C27:D27"/>
    <mergeCell ref="C31:D31"/>
    <mergeCell ref="R9:S9"/>
    <mergeCell ref="C4:D4"/>
    <mergeCell ref="C7:D7"/>
    <mergeCell ref="C15:D15"/>
    <mergeCell ref="C19:D19"/>
    <mergeCell ref="C17:D17"/>
    <mergeCell ref="C54:D54"/>
    <mergeCell ref="C57:D57"/>
    <mergeCell ref="C58:D58"/>
    <mergeCell ref="C59:D60"/>
    <mergeCell ref="C55:D55"/>
    <mergeCell ref="A56:O56"/>
  </mergeCells>
  <pageMargins left="0.7" right="0.7" top="0.75" bottom="0.75" header="0.3" footer="0.3"/>
  <pageSetup paperSize="9" scale="54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62"/>
  <sheetViews>
    <sheetView workbookViewId="0">
      <selection activeCell="A3" sqref="A3"/>
    </sheetView>
  </sheetViews>
  <sheetFormatPr defaultRowHeight="14.4" x14ac:dyDescent="0.3"/>
  <cols>
    <col min="1" max="1" width="16.44140625" customWidth="1"/>
    <col min="2" max="2" width="32" customWidth="1"/>
    <col min="3" max="3" width="13.33203125" customWidth="1"/>
    <col min="4" max="4" width="9.6640625" customWidth="1"/>
    <col min="7" max="7" width="13.88671875" customWidth="1"/>
    <col min="8" max="8" width="10.44140625" customWidth="1"/>
    <col min="9" max="9" width="7.33203125" customWidth="1"/>
    <col min="10" max="10" width="8.109375" customWidth="1"/>
    <col min="11" max="11" width="7.5546875" customWidth="1"/>
    <col min="12" max="12" width="7" customWidth="1"/>
    <col min="13" max="13" width="9.109375" customWidth="1"/>
    <col min="14" max="14" width="8.88671875" customWidth="1"/>
    <col min="15" max="15" width="9.6640625" customWidth="1"/>
    <col min="17" max="17" width="26.6640625" customWidth="1"/>
  </cols>
  <sheetData>
    <row r="1" spans="1:30" ht="15.6" x14ac:dyDescent="0.3">
      <c r="A1" s="36" t="s">
        <v>227</v>
      </c>
      <c r="B1" s="36"/>
    </row>
    <row r="2" spans="1:30" ht="15.6" x14ac:dyDescent="0.3">
      <c r="A2" s="36" t="s">
        <v>221</v>
      </c>
      <c r="B2" s="36"/>
    </row>
    <row r="3" spans="1:30" ht="15.6" x14ac:dyDescent="0.3">
      <c r="A3" s="36" t="s">
        <v>268</v>
      </c>
      <c r="B3" s="3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 x14ac:dyDescent="0.3">
      <c r="A4" s="67"/>
      <c r="B4" s="70" t="s">
        <v>0</v>
      </c>
      <c r="C4" s="69" t="s">
        <v>153</v>
      </c>
      <c r="D4" s="70"/>
      <c r="E4" s="83" t="s">
        <v>1</v>
      </c>
      <c r="F4" s="83"/>
      <c r="G4" s="83"/>
      <c r="H4" s="84" t="s">
        <v>14</v>
      </c>
      <c r="I4" s="83" t="s">
        <v>2</v>
      </c>
      <c r="J4" s="83"/>
      <c r="K4" s="83"/>
      <c r="L4" s="83" t="s">
        <v>3</v>
      </c>
      <c r="M4" s="83"/>
      <c r="N4" s="83"/>
      <c r="O4" s="83"/>
    </row>
    <row r="5" spans="1:30" x14ac:dyDescent="0.3">
      <c r="A5" s="68"/>
      <c r="B5" s="70"/>
      <c r="C5" s="17" t="s">
        <v>159</v>
      </c>
      <c r="D5" s="4" t="s">
        <v>154</v>
      </c>
      <c r="E5" s="5" t="s">
        <v>4</v>
      </c>
      <c r="F5" s="5" t="s">
        <v>5</v>
      </c>
      <c r="G5" s="5" t="s">
        <v>6</v>
      </c>
      <c r="H5" s="8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30" x14ac:dyDescent="0.3">
      <c r="A6" s="6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30" ht="18" x14ac:dyDescent="0.35">
      <c r="A7" s="67" t="s">
        <v>208</v>
      </c>
      <c r="B7" s="27" t="s">
        <v>248</v>
      </c>
      <c r="C7" s="69">
        <v>200</v>
      </c>
      <c r="D7" s="70"/>
      <c r="E7" s="5">
        <v>4.29</v>
      </c>
      <c r="F7" s="5">
        <v>3.87</v>
      </c>
      <c r="G7" s="5">
        <v>33.69</v>
      </c>
      <c r="H7" s="5">
        <v>187.15</v>
      </c>
      <c r="I7" s="5">
        <v>0.04</v>
      </c>
      <c r="J7" s="5">
        <v>0</v>
      </c>
      <c r="K7" s="5">
        <v>0.04</v>
      </c>
      <c r="L7" s="5">
        <v>10.16</v>
      </c>
      <c r="M7" s="5">
        <v>36.67</v>
      </c>
      <c r="N7" s="5">
        <v>7.5</v>
      </c>
      <c r="O7" s="5">
        <v>0.45</v>
      </c>
      <c r="Q7" s="15"/>
      <c r="R7" s="26"/>
    </row>
    <row r="8" spans="1:30" ht="18" x14ac:dyDescent="0.35">
      <c r="A8" s="72"/>
      <c r="B8" s="28" t="s">
        <v>98</v>
      </c>
      <c r="C8" s="31">
        <v>30.8</v>
      </c>
      <c r="D8" s="6">
        <v>30.8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15"/>
      <c r="R8" s="26"/>
    </row>
    <row r="9" spans="1:30" ht="18" x14ac:dyDescent="0.35">
      <c r="A9" s="72"/>
      <c r="B9" s="28" t="s">
        <v>70</v>
      </c>
      <c r="C9" s="31">
        <v>100</v>
      </c>
      <c r="D9" s="6">
        <v>100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15"/>
      <c r="R9" s="26"/>
    </row>
    <row r="10" spans="1:30" ht="18" x14ac:dyDescent="0.35">
      <c r="A10" s="72"/>
      <c r="B10" s="28" t="s">
        <v>59</v>
      </c>
      <c r="C10" s="31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15"/>
      <c r="R10" s="23"/>
    </row>
    <row r="11" spans="1:30" ht="18" x14ac:dyDescent="0.35">
      <c r="A11" s="68"/>
      <c r="B11" s="28" t="s">
        <v>99</v>
      </c>
      <c r="C11" s="31">
        <v>7</v>
      </c>
      <c r="D11" s="6">
        <v>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15"/>
      <c r="R11" s="26"/>
    </row>
    <row r="12" spans="1:30" ht="18" x14ac:dyDescent="0.35">
      <c r="A12" s="67" t="s">
        <v>185</v>
      </c>
      <c r="B12" s="27" t="s">
        <v>30</v>
      </c>
      <c r="C12" s="69" t="s">
        <v>36</v>
      </c>
      <c r="D12" s="70"/>
      <c r="E12" s="5">
        <v>0.434</v>
      </c>
      <c r="F12" s="5">
        <v>0</v>
      </c>
      <c r="G12" s="10">
        <v>12.725</v>
      </c>
      <c r="H12" s="10">
        <v>46.033000000000001</v>
      </c>
      <c r="I12" s="10">
        <v>0.02</v>
      </c>
      <c r="J12" s="10">
        <v>0.08</v>
      </c>
      <c r="K12" s="10">
        <v>0</v>
      </c>
      <c r="L12" s="10">
        <v>3.0939999999999999</v>
      </c>
      <c r="M12" s="10">
        <v>2.7949999999999999</v>
      </c>
      <c r="N12" s="10">
        <v>0.55000000000000004</v>
      </c>
      <c r="O12" s="10">
        <v>2E-3</v>
      </c>
      <c r="Q12" s="15"/>
      <c r="R12" s="26"/>
    </row>
    <row r="13" spans="1:30" ht="18" x14ac:dyDescent="0.35">
      <c r="A13" s="72"/>
      <c r="B13" s="28" t="s">
        <v>78</v>
      </c>
      <c r="C13" s="31">
        <v>2</v>
      </c>
      <c r="D13" s="6">
        <v>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15"/>
      <c r="R13" s="26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8" x14ac:dyDescent="0.35">
      <c r="A14" s="72"/>
      <c r="B14" s="28" t="s">
        <v>74</v>
      </c>
      <c r="C14" s="31">
        <v>15</v>
      </c>
      <c r="D14" s="6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15"/>
      <c r="R14" s="26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8" x14ac:dyDescent="0.35">
      <c r="A15" s="68"/>
      <c r="B15" s="28" t="s">
        <v>79</v>
      </c>
      <c r="C15" s="31">
        <v>7</v>
      </c>
      <c r="D15" s="6">
        <v>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5"/>
      <c r="R15" s="26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ht="18" x14ac:dyDescent="0.35">
      <c r="A16" s="67" t="s">
        <v>234</v>
      </c>
      <c r="B16" s="27" t="s">
        <v>136</v>
      </c>
      <c r="C16" s="69">
        <v>50</v>
      </c>
      <c r="D16" s="70"/>
      <c r="E16" s="5">
        <v>13.78</v>
      </c>
      <c r="F16" s="5">
        <v>12.64</v>
      </c>
      <c r="G16" s="5">
        <v>60.11</v>
      </c>
      <c r="H16" s="5">
        <v>394.55</v>
      </c>
      <c r="I16" s="5">
        <v>0.17</v>
      </c>
      <c r="J16" s="5">
        <v>0</v>
      </c>
      <c r="K16" s="5">
        <v>0.15</v>
      </c>
      <c r="L16" s="5">
        <v>215.99</v>
      </c>
      <c r="M16" s="5">
        <v>217</v>
      </c>
      <c r="N16" s="5">
        <v>42.91</v>
      </c>
      <c r="O16" s="5">
        <v>1.74</v>
      </c>
      <c r="Q16" s="15"/>
      <c r="R16" s="26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ht="18" x14ac:dyDescent="0.35">
      <c r="A17" s="72"/>
      <c r="B17" s="28" t="s">
        <v>137</v>
      </c>
      <c r="C17" s="31">
        <v>16</v>
      </c>
      <c r="D17" s="6">
        <v>16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15"/>
      <c r="R17" s="26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ht="18" x14ac:dyDescent="0.35">
      <c r="A18" s="72"/>
      <c r="B18" s="28" t="s">
        <v>138</v>
      </c>
      <c r="C18" s="31">
        <v>30</v>
      </c>
      <c r="D18" s="6">
        <v>30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Q18" s="15"/>
      <c r="R18" s="26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ht="18" x14ac:dyDescent="0.35">
      <c r="A19" s="68"/>
      <c r="B19" s="28" t="s">
        <v>59</v>
      </c>
      <c r="C19" s="31">
        <v>5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15"/>
      <c r="R19" s="26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ht="18" x14ac:dyDescent="0.35">
      <c r="A20" s="14"/>
      <c r="B20" s="27" t="s">
        <v>18</v>
      </c>
      <c r="C20" s="69">
        <v>50</v>
      </c>
      <c r="D20" s="70"/>
      <c r="E20" s="12">
        <v>3.8</v>
      </c>
      <c r="F20" s="5">
        <v>0.45</v>
      </c>
      <c r="G20" s="5">
        <v>24.9</v>
      </c>
      <c r="H20" s="5">
        <v>113.22</v>
      </c>
      <c r="I20" s="5">
        <v>0.08</v>
      </c>
      <c r="J20" s="5">
        <v>0</v>
      </c>
      <c r="K20" s="5">
        <v>0</v>
      </c>
      <c r="L20" s="5">
        <v>13.02</v>
      </c>
      <c r="M20" s="5">
        <v>41.5</v>
      </c>
      <c r="N20" s="5">
        <v>17.53</v>
      </c>
      <c r="O20" s="5">
        <v>0.8</v>
      </c>
      <c r="Q20" s="15"/>
      <c r="R20" s="26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8" x14ac:dyDescent="0.35">
      <c r="A21" s="89" t="s">
        <v>192</v>
      </c>
      <c r="B21" s="27" t="s">
        <v>42</v>
      </c>
      <c r="C21" s="69">
        <v>100</v>
      </c>
      <c r="D21" s="70"/>
      <c r="E21" s="5">
        <v>0.96199999999999997</v>
      </c>
      <c r="F21" s="5">
        <v>4.5999999999999996</v>
      </c>
      <c r="G21" s="5">
        <v>9.9920000000000009</v>
      </c>
      <c r="H21" s="5">
        <v>82.727999999999994</v>
      </c>
      <c r="I21" s="5">
        <v>4.8000000000000001E-2</v>
      </c>
      <c r="J21" s="5">
        <v>1.4</v>
      </c>
      <c r="K21" s="5">
        <v>5.6000000000000001E-2</v>
      </c>
      <c r="L21" s="5">
        <v>56.46</v>
      </c>
      <c r="M21" s="5">
        <v>66.55</v>
      </c>
      <c r="N21" s="5">
        <v>24.7</v>
      </c>
      <c r="O21" s="5">
        <v>0.38600000000000001</v>
      </c>
      <c r="Q21" s="15"/>
      <c r="R21" s="26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ht="18" x14ac:dyDescent="0.35">
      <c r="A22" s="89"/>
      <c r="B22" s="28" t="s">
        <v>65</v>
      </c>
      <c r="C22" s="31">
        <v>90</v>
      </c>
      <c r="D22" s="6">
        <v>46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15"/>
      <c r="R22" s="26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ht="18" x14ac:dyDescent="0.35">
      <c r="A23" s="89"/>
      <c r="B23" s="28" t="s">
        <v>63</v>
      </c>
      <c r="C23" s="31">
        <v>5</v>
      </c>
      <c r="D23" s="6">
        <v>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15"/>
      <c r="R23" s="26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ht="18" x14ac:dyDescent="0.35">
      <c r="A24" s="89"/>
      <c r="B24" s="28" t="s">
        <v>74</v>
      </c>
      <c r="C24" s="31">
        <v>3</v>
      </c>
      <c r="D24" s="6">
        <v>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15"/>
      <c r="R24" s="26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ht="18" x14ac:dyDescent="0.35">
      <c r="A25" s="14"/>
      <c r="B25" s="27" t="s">
        <v>19</v>
      </c>
      <c r="C25" s="69"/>
      <c r="D25" s="70"/>
      <c r="E25" s="5">
        <f t="shared" ref="E25:O25" si="0">SUM(E7:E24)</f>
        <v>23.265999999999998</v>
      </c>
      <c r="F25" s="5">
        <f t="shared" si="0"/>
        <v>21.560000000000002</v>
      </c>
      <c r="G25" s="5">
        <f t="shared" si="0"/>
        <v>141.417</v>
      </c>
      <c r="H25" s="5">
        <f>SUM(H7:H24)</f>
        <v>823.68099999999993</v>
      </c>
      <c r="I25" s="5">
        <f t="shared" si="0"/>
        <v>0.35799999999999998</v>
      </c>
      <c r="J25" s="5">
        <f t="shared" si="0"/>
        <v>1.48</v>
      </c>
      <c r="K25" s="5">
        <f t="shared" si="0"/>
        <v>0.246</v>
      </c>
      <c r="L25" s="5">
        <f t="shared" si="0"/>
        <v>298.72399999999999</v>
      </c>
      <c r="M25" s="5">
        <f t="shared" si="0"/>
        <v>364.51500000000004</v>
      </c>
      <c r="N25" s="5">
        <f t="shared" si="0"/>
        <v>93.19</v>
      </c>
      <c r="O25" s="5">
        <f t="shared" si="0"/>
        <v>3.3780000000000001</v>
      </c>
      <c r="Q25" s="15"/>
      <c r="R25" s="26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8" x14ac:dyDescent="0.35">
      <c r="A26" s="69" t="s">
        <v>20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70"/>
      <c r="Q26" s="15"/>
      <c r="R26" s="26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ht="28.8" x14ac:dyDescent="0.35">
      <c r="A27" s="67" t="s">
        <v>205</v>
      </c>
      <c r="B27" s="30" t="s">
        <v>149</v>
      </c>
      <c r="C27" s="69">
        <v>100</v>
      </c>
      <c r="D27" s="70"/>
      <c r="E27" s="5">
        <v>0.98</v>
      </c>
      <c r="F27" s="5">
        <v>6.15</v>
      </c>
      <c r="G27" s="5">
        <v>3.73</v>
      </c>
      <c r="H27" s="5">
        <v>74.2</v>
      </c>
      <c r="I27" s="5">
        <v>0.05</v>
      </c>
      <c r="J27" s="5">
        <v>16.760000000000002</v>
      </c>
      <c r="K27" s="5">
        <v>0</v>
      </c>
      <c r="L27" s="5">
        <v>18.68</v>
      </c>
      <c r="M27" s="5">
        <v>34.61</v>
      </c>
      <c r="N27" s="5">
        <v>16.260000000000002</v>
      </c>
      <c r="O27" s="5">
        <v>0.74</v>
      </c>
      <c r="Q27" s="15"/>
      <c r="R27" s="26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8" x14ac:dyDescent="0.35">
      <c r="A28" s="72"/>
      <c r="B28" s="28" t="s">
        <v>146</v>
      </c>
      <c r="C28" s="31">
        <v>56.5</v>
      </c>
      <c r="D28" s="6">
        <v>48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15"/>
      <c r="R28" s="26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ht="18" x14ac:dyDescent="0.35">
      <c r="A29" s="72"/>
      <c r="B29" s="28" t="s">
        <v>150</v>
      </c>
      <c r="C29" s="31">
        <v>43.8</v>
      </c>
      <c r="D29" s="6">
        <v>35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15"/>
      <c r="R29" s="26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3">
      <c r="A30" s="72"/>
      <c r="B30" s="28" t="s">
        <v>66</v>
      </c>
      <c r="C30" s="31">
        <v>15</v>
      </c>
      <c r="D30" s="6">
        <v>12.6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R30" s="2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3">
      <c r="A31" s="68"/>
      <c r="B31" s="28" t="s">
        <v>81</v>
      </c>
      <c r="C31" s="31">
        <v>6</v>
      </c>
      <c r="D31" s="6">
        <v>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R31" s="2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ht="28.5" customHeight="1" x14ac:dyDescent="0.3">
      <c r="A32" s="67" t="s">
        <v>240</v>
      </c>
      <c r="B32" s="30" t="s">
        <v>55</v>
      </c>
      <c r="C32" s="69">
        <v>250</v>
      </c>
      <c r="D32" s="70"/>
      <c r="E32" s="5">
        <v>4.3899999999999997</v>
      </c>
      <c r="F32" s="5">
        <v>4.22</v>
      </c>
      <c r="G32" s="5">
        <v>13.06</v>
      </c>
      <c r="H32" s="5">
        <v>107.8</v>
      </c>
      <c r="I32" s="5">
        <v>0.18</v>
      </c>
      <c r="J32" s="5">
        <v>4.6500000000000004</v>
      </c>
      <c r="K32" s="5">
        <v>0</v>
      </c>
      <c r="L32" s="5">
        <v>30.46</v>
      </c>
      <c r="M32" s="5">
        <v>69.739999999999995</v>
      </c>
      <c r="N32" s="5">
        <v>28.24</v>
      </c>
      <c r="O32" s="5">
        <v>1.62</v>
      </c>
    </row>
    <row r="33" spans="1:15" x14ac:dyDescent="0.3">
      <c r="A33" s="72"/>
      <c r="B33" s="28" t="s">
        <v>64</v>
      </c>
      <c r="C33" s="31">
        <v>80</v>
      </c>
      <c r="D33" s="6">
        <v>80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3">
      <c r="A34" s="72"/>
      <c r="B34" s="28" t="s">
        <v>108</v>
      </c>
      <c r="C34" s="31">
        <v>16.2</v>
      </c>
      <c r="D34" s="6">
        <v>16.2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">
      <c r="A35" s="72"/>
      <c r="B35" s="28" t="s">
        <v>65</v>
      </c>
      <c r="C35" s="31">
        <v>10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72"/>
      <c r="B36" s="28" t="s">
        <v>66</v>
      </c>
      <c r="C36" s="31">
        <v>9.6</v>
      </c>
      <c r="D36" s="6">
        <v>9.6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72"/>
      <c r="B37" s="28" t="s">
        <v>125</v>
      </c>
      <c r="C37" s="31">
        <v>0.2</v>
      </c>
      <c r="D37" s="6">
        <v>0.2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72"/>
      <c r="B38" s="28" t="s">
        <v>69</v>
      </c>
      <c r="C38" s="31">
        <v>32.4</v>
      </c>
      <c r="D38" s="6">
        <v>32.4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68"/>
      <c r="B39" s="28" t="s">
        <v>59</v>
      </c>
      <c r="C39" s="31">
        <v>4</v>
      </c>
      <c r="D39" s="6">
        <v>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67" t="s">
        <v>209</v>
      </c>
      <c r="B40" s="27" t="s">
        <v>56</v>
      </c>
      <c r="C40" s="69">
        <v>120</v>
      </c>
      <c r="D40" s="70"/>
      <c r="E40" s="5">
        <v>15</v>
      </c>
      <c r="F40" s="5">
        <v>7</v>
      </c>
      <c r="G40" s="5">
        <v>1.3</v>
      </c>
      <c r="H40" s="5">
        <v>136</v>
      </c>
      <c r="I40" s="5">
        <v>0.05</v>
      </c>
      <c r="J40" s="5">
        <v>0.96</v>
      </c>
      <c r="K40" s="5">
        <v>3.75</v>
      </c>
      <c r="L40" s="5">
        <v>12.88</v>
      </c>
      <c r="M40" s="5">
        <v>84.25</v>
      </c>
      <c r="N40" s="5">
        <v>10</v>
      </c>
      <c r="O40" s="5">
        <v>0.54</v>
      </c>
    </row>
    <row r="41" spans="1:15" x14ac:dyDescent="0.3">
      <c r="A41" s="72"/>
      <c r="B41" s="28" t="s">
        <v>104</v>
      </c>
      <c r="C41" s="31">
        <v>81</v>
      </c>
      <c r="D41" s="6">
        <v>60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3">
      <c r="A42" s="72"/>
      <c r="B42" s="28" t="s">
        <v>65</v>
      </c>
      <c r="C42" s="31">
        <v>61.2</v>
      </c>
      <c r="D42" s="6">
        <v>48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72"/>
      <c r="B43" s="28" t="s">
        <v>66</v>
      </c>
      <c r="C43" s="31">
        <v>6</v>
      </c>
      <c r="D43" s="6">
        <v>6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">
      <c r="A44" s="72"/>
      <c r="B44" s="28" t="s">
        <v>81</v>
      </c>
      <c r="C44" s="31">
        <v>4</v>
      </c>
      <c r="D44" s="6">
        <v>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">
      <c r="A45" s="68"/>
      <c r="B45" s="28" t="s">
        <v>125</v>
      </c>
      <c r="C45" s="31">
        <v>0.1</v>
      </c>
      <c r="D45" s="6">
        <v>0.1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">
      <c r="A46" s="67" t="s">
        <v>189</v>
      </c>
      <c r="B46" s="27" t="s">
        <v>34</v>
      </c>
      <c r="C46" s="69">
        <v>200</v>
      </c>
      <c r="D46" s="70"/>
      <c r="E46" s="5">
        <v>4.08</v>
      </c>
      <c r="F46" s="5">
        <v>6.4</v>
      </c>
      <c r="G46" s="5">
        <v>27.26</v>
      </c>
      <c r="H46" s="5">
        <v>183</v>
      </c>
      <c r="I46" s="5">
        <v>0.18</v>
      </c>
      <c r="J46" s="5">
        <v>24.22</v>
      </c>
      <c r="K46" s="5">
        <v>34</v>
      </c>
      <c r="L46" s="5">
        <v>49.3</v>
      </c>
      <c r="M46" s="5">
        <v>115.46</v>
      </c>
      <c r="N46" s="5">
        <v>37</v>
      </c>
      <c r="O46" s="5">
        <v>1.34</v>
      </c>
    </row>
    <row r="47" spans="1:15" x14ac:dyDescent="0.3">
      <c r="A47" s="72"/>
      <c r="B47" s="28" t="s">
        <v>64</v>
      </c>
      <c r="C47" s="31" t="s">
        <v>219</v>
      </c>
      <c r="D47" s="6">
        <v>171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">
      <c r="A48" s="72"/>
      <c r="B48" s="28" t="s">
        <v>83</v>
      </c>
      <c r="C48" s="31">
        <v>30</v>
      </c>
      <c r="D48" s="6">
        <v>30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72"/>
      <c r="B49" s="28" t="s">
        <v>59</v>
      </c>
      <c r="C49" s="31">
        <v>7</v>
      </c>
      <c r="D49" s="6">
        <v>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68"/>
      <c r="B50" s="28" t="s">
        <v>125</v>
      </c>
      <c r="C50" s="31">
        <v>0.2</v>
      </c>
      <c r="D50" s="6">
        <v>0.2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67" t="s">
        <v>183</v>
      </c>
      <c r="B51" s="27" t="s">
        <v>127</v>
      </c>
      <c r="C51" s="69">
        <v>200</v>
      </c>
      <c r="D51" s="70"/>
      <c r="E51" s="5">
        <v>0.04</v>
      </c>
      <c r="F51" s="5">
        <v>0</v>
      </c>
      <c r="G51" s="5">
        <v>24.76</v>
      </c>
      <c r="H51" s="5">
        <v>94.2</v>
      </c>
      <c r="I51" s="5">
        <v>0.01</v>
      </c>
      <c r="J51" s="5">
        <v>0.16800000000000001</v>
      </c>
      <c r="K51" s="5">
        <v>0</v>
      </c>
      <c r="L51" s="5">
        <v>6.4</v>
      </c>
      <c r="M51" s="5">
        <v>3.6</v>
      </c>
      <c r="N51" s="5">
        <v>0</v>
      </c>
      <c r="O51" s="5">
        <v>0.18</v>
      </c>
    </row>
    <row r="52" spans="1:15" x14ac:dyDescent="0.3">
      <c r="A52" s="72"/>
      <c r="B52" s="28" t="s">
        <v>72</v>
      </c>
      <c r="C52" s="28">
        <v>20</v>
      </c>
      <c r="D52" s="6">
        <v>20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3">
      <c r="A53" s="68"/>
      <c r="B53" s="28" t="s">
        <v>74</v>
      </c>
      <c r="C53" s="28">
        <v>20</v>
      </c>
      <c r="D53" s="6">
        <v>20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">
      <c r="A54" s="14"/>
      <c r="B54" s="27" t="s">
        <v>18</v>
      </c>
      <c r="C54" s="69">
        <v>50</v>
      </c>
      <c r="D54" s="70"/>
      <c r="E54" s="12">
        <v>3.8</v>
      </c>
      <c r="F54" s="5">
        <v>0.45</v>
      </c>
      <c r="G54" s="5">
        <v>24.9</v>
      </c>
      <c r="H54" s="5">
        <v>113.22</v>
      </c>
      <c r="I54" s="5">
        <v>0.08</v>
      </c>
      <c r="J54" s="5">
        <v>0</v>
      </c>
      <c r="K54" s="5">
        <v>0</v>
      </c>
      <c r="L54" s="5">
        <v>13.02</v>
      </c>
      <c r="M54" s="5">
        <v>41.5</v>
      </c>
      <c r="N54" s="5">
        <v>17.53</v>
      </c>
      <c r="O54" s="5">
        <v>0.8</v>
      </c>
    </row>
    <row r="55" spans="1:15" x14ac:dyDescent="0.3">
      <c r="A55" s="14"/>
      <c r="B55" s="27" t="s">
        <v>23</v>
      </c>
      <c r="C55" s="69">
        <v>50</v>
      </c>
      <c r="D55" s="70"/>
      <c r="E55" s="5">
        <v>2.75</v>
      </c>
      <c r="F55" s="5">
        <v>0.5</v>
      </c>
      <c r="G55" s="5">
        <v>17</v>
      </c>
      <c r="H55" s="5">
        <v>85</v>
      </c>
      <c r="I55" s="5">
        <v>0.09</v>
      </c>
      <c r="J55" s="5">
        <v>0</v>
      </c>
      <c r="K55" s="5">
        <v>0</v>
      </c>
      <c r="L55" s="5">
        <v>10.5</v>
      </c>
      <c r="M55" s="5">
        <v>87</v>
      </c>
      <c r="N55" s="5">
        <v>28.5</v>
      </c>
      <c r="O55" s="5">
        <v>1.8</v>
      </c>
    </row>
    <row r="56" spans="1:15" x14ac:dyDescent="0.3">
      <c r="A56" s="14"/>
      <c r="B56" s="27" t="s">
        <v>25</v>
      </c>
      <c r="C56" s="69"/>
      <c r="D56" s="70"/>
      <c r="E56" s="5">
        <f t="shared" ref="E56:O56" si="1">SUM(E27:E55)</f>
        <v>31.039999999999996</v>
      </c>
      <c r="F56" s="5">
        <f t="shared" si="1"/>
        <v>24.720000000000002</v>
      </c>
      <c r="G56" s="5">
        <f t="shared" si="1"/>
        <v>112.00999999999999</v>
      </c>
      <c r="H56" s="5">
        <f>SUM(H27:H55)</f>
        <v>793.42000000000007</v>
      </c>
      <c r="I56" s="5">
        <f t="shared" si="1"/>
        <v>0.6399999999999999</v>
      </c>
      <c r="J56" s="5">
        <f t="shared" si="1"/>
        <v>46.758000000000003</v>
      </c>
      <c r="K56" s="5">
        <f t="shared" si="1"/>
        <v>37.75</v>
      </c>
      <c r="L56" s="5">
        <f t="shared" si="1"/>
        <v>141.24</v>
      </c>
      <c r="M56" s="5">
        <f t="shared" si="1"/>
        <v>436.16</v>
      </c>
      <c r="N56" s="5">
        <f t="shared" si="1"/>
        <v>137.53</v>
      </c>
      <c r="O56" s="5">
        <f t="shared" si="1"/>
        <v>7.02</v>
      </c>
    </row>
    <row r="57" spans="1:15" x14ac:dyDescent="0.3">
      <c r="A57" s="14"/>
      <c r="B57" s="4" t="s">
        <v>175</v>
      </c>
      <c r="C57" s="69"/>
      <c r="D57" s="70"/>
      <c r="E57" s="5">
        <f>SUM(E25+E56)</f>
        <v>54.305999999999997</v>
      </c>
      <c r="F57" s="5">
        <f t="shared" ref="F57:O57" si="2">SUM(F25+F56)</f>
        <v>46.28</v>
      </c>
      <c r="G57" s="5">
        <f t="shared" si="2"/>
        <v>253.42699999999999</v>
      </c>
      <c r="H57" s="5">
        <f>SUM(H25+H56)</f>
        <v>1617.1010000000001</v>
      </c>
      <c r="I57" s="5">
        <f t="shared" si="2"/>
        <v>0.99799999999999989</v>
      </c>
      <c r="J57" s="5">
        <f t="shared" si="2"/>
        <v>48.238</v>
      </c>
      <c r="K57" s="5">
        <f t="shared" si="2"/>
        <v>37.996000000000002</v>
      </c>
      <c r="L57" s="5">
        <f t="shared" si="2"/>
        <v>439.964</v>
      </c>
      <c r="M57" s="5">
        <f t="shared" si="2"/>
        <v>800.67500000000007</v>
      </c>
      <c r="N57" s="5">
        <f t="shared" si="2"/>
        <v>230.72</v>
      </c>
      <c r="O57" s="5">
        <f t="shared" si="2"/>
        <v>10.398</v>
      </c>
    </row>
    <row r="58" spans="1:15" x14ac:dyDescent="0.3">
      <c r="A58" s="69" t="s">
        <v>115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70"/>
    </row>
    <row r="59" spans="1:15" x14ac:dyDescent="0.3">
      <c r="A59" s="14"/>
      <c r="B59" s="27" t="s">
        <v>121</v>
      </c>
      <c r="C59" s="69">
        <v>200</v>
      </c>
      <c r="D59" s="70"/>
      <c r="E59" s="5">
        <v>0.8</v>
      </c>
      <c r="F59" s="5">
        <v>0.3</v>
      </c>
      <c r="G59" s="5">
        <v>2.86</v>
      </c>
      <c r="H59" s="5">
        <v>18</v>
      </c>
      <c r="I59" s="5">
        <v>0.01</v>
      </c>
      <c r="J59" s="5">
        <v>0.03</v>
      </c>
      <c r="K59" s="5">
        <v>0.1</v>
      </c>
      <c r="L59" s="5">
        <v>2</v>
      </c>
      <c r="M59" s="5">
        <v>22.4</v>
      </c>
      <c r="N59" s="5">
        <v>17.2</v>
      </c>
      <c r="O59" s="5">
        <v>0.02</v>
      </c>
    </row>
    <row r="60" spans="1:15" x14ac:dyDescent="0.3">
      <c r="A60" s="14"/>
      <c r="B60" s="27" t="s">
        <v>120</v>
      </c>
      <c r="C60" s="69">
        <v>25</v>
      </c>
      <c r="D60" s="70"/>
      <c r="E60" s="5">
        <v>0.98</v>
      </c>
      <c r="F60" s="5">
        <v>7.65</v>
      </c>
      <c r="G60" s="5">
        <v>15.63</v>
      </c>
      <c r="H60" s="5">
        <v>135.25</v>
      </c>
      <c r="I60" s="5"/>
      <c r="J60" s="5"/>
      <c r="K60" s="5"/>
      <c r="L60" s="5"/>
      <c r="M60" s="5"/>
      <c r="N60" s="5"/>
      <c r="O60" s="5"/>
    </row>
    <row r="61" spans="1:15" x14ac:dyDescent="0.3">
      <c r="A61" s="14"/>
      <c r="B61" s="27" t="s">
        <v>124</v>
      </c>
      <c r="C61" s="86"/>
      <c r="D61" s="81"/>
      <c r="E61" s="5">
        <f>SUM(E59:E60)</f>
        <v>1.78</v>
      </c>
      <c r="F61" s="5">
        <f t="shared" ref="F61:O61" si="3">SUM(F59:F60)</f>
        <v>7.95</v>
      </c>
      <c r="G61" s="5">
        <f t="shared" si="3"/>
        <v>18.490000000000002</v>
      </c>
      <c r="H61" s="5">
        <f t="shared" si="3"/>
        <v>153.25</v>
      </c>
      <c r="I61" s="5">
        <f t="shared" si="3"/>
        <v>0.01</v>
      </c>
      <c r="J61" s="5">
        <f t="shared" si="3"/>
        <v>0.03</v>
      </c>
      <c r="K61" s="5">
        <f t="shared" si="3"/>
        <v>0.1</v>
      </c>
      <c r="L61" s="5">
        <f t="shared" si="3"/>
        <v>2</v>
      </c>
      <c r="M61" s="5">
        <f t="shared" si="3"/>
        <v>22.4</v>
      </c>
      <c r="N61" s="5">
        <f t="shared" si="3"/>
        <v>17.2</v>
      </c>
      <c r="O61" s="5">
        <f t="shared" si="3"/>
        <v>0.02</v>
      </c>
    </row>
    <row r="62" spans="1:15" x14ac:dyDescent="0.3">
      <c r="A62" s="14"/>
      <c r="B62" s="27" t="s">
        <v>26</v>
      </c>
      <c r="C62" s="87"/>
      <c r="D62" s="82"/>
      <c r="E62" s="5">
        <f t="shared" ref="E62:O62" si="4">SUM(E25,E56,E61)</f>
        <v>56.085999999999999</v>
      </c>
      <c r="F62" s="5">
        <f t="shared" si="4"/>
        <v>54.230000000000004</v>
      </c>
      <c r="G62" s="5">
        <f t="shared" si="4"/>
        <v>271.91699999999997</v>
      </c>
      <c r="H62" s="5">
        <f>SUM(H25,H56,H61)</f>
        <v>1770.3510000000001</v>
      </c>
      <c r="I62" s="5">
        <f t="shared" si="4"/>
        <v>1.0079999999999998</v>
      </c>
      <c r="J62" s="5">
        <f t="shared" si="4"/>
        <v>48.268000000000001</v>
      </c>
      <c r="K62" s="5">
        <f t="shared" si="4"/>
        <v>38.096000000000004</v>
      </c>
      <c r="L62" s="5">
        <f t="shared" si="4"/>
        <v>441.964</v>
      </c>
      <c r="M62" s="5">
        <f t="shared" si="4"/>
        <v>823.07500000000005</v>
      </c>
      <c r="N62" s="5">
        <f t="shared" si="4"/>
        <v>247.92</v>
      </c>
      <c r="O62" s="5">
        <f t="shared" si="4"/>
        <v>10.417999999999999</v>
      </c>
    </row>
  </sheetData>
  <mergeCells count="37">
    <mergeCell ref="C51:D51"/>
    <mergeCell ref="C54:D54"/>
    <mergeCell ref="C55:D55"/>
    <mergeCell ref="C56:D56"/>
    <mergeCell ref="A27:A31"/>
    <mergeCell ref="A32:A39"/>
    <mergeCell ref="A40:A45"/>
    <mergeCell ref="C40:D40"/>
    <mergeCell ref="C46:D46"/>
    <mergeCell ref="A4:A5"/>
    <mergeCell ref="A6:O6"/>
    <mergeCell ref="A7:A11"/>
    <mergeCell ref="A12:A15"/>
    <mergeCell ref="B4:B5"/>
    <mergeCell ref="E4:G4"/>
    <mergeCell ref="H4:H5"/>
    <mergeCell ref="I4:K4"/>
    <mergeCell ref="L4:O4"/>
    <mergeCell ref="C4:D4"/>
    <mergeCell ref="C7:D7"/>
    <mergeCell ref="C12:D12"/>
    <mergeCell ref="A16:A19"/>
    <mergeCell ref="C16:D16"/>
    <mergeCell ref="C59:D59"/>
    <mergeCell ref="C60:D60"/>
    <mergeCell ref="C61:D62"/>
    <mergeCell ref="C57:D57"/>
    <mergeCell ref="C20:D20"/>
    <mergeCell ref="C21:D21"/>
    <mergeCell ref="C25:D25"/>
    <mergeCell ref="C27:D27"/>
    <mergeCell ref="C32:D32"/>
    <mergeCell ref="A46:A50"/>
    <mergeCell ref="A51:A53"/>
    <mergeCell ref="A58:O58"/>
    <mergeCell ref="A21:A24"/>
    <mergeCell ref="A26:O26"/>
  </mergeCells>
  <pageMargins left="0.7" right="0.7" top="0.75" bottom="0.75" header="0.3" footer="0.3"/>
  <pageSetup paperSize="9" scale="76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2"/>
  <sheetViews>
    <sheetView workbookViewId="0">
      <selection activeCell="A3" sqref="A3"/>
    </sheetView>
  </sheetViews>
  <sheetFormatPr defaultRowHeight="14.4" x14ac:dyDescent="0.3"/>
  <cols>
    <col min="1" max="1" width="20.6640625" customWidth="1"/>
    <col min="2" max="2" width="25.109375" customWidth="1"/>
    <col min="3" max="3" width="13.88671875" customWidth="1"/>
    <col min="7" max="7" width="14.5546875" customWidth="1"/>
    <col min="8" max="8" width="16.109375" customWidth="1"/>
    <col min="9" max="9" width="8.6640625" customWidth="1"/>
    <col min="10" max="10" width="9" customWidth="1"/>
    <col min="11" max="11" width="8.109375" customWidth="1"/>
    <col min="12" max="12" width="8.44140625" customWidth="1"/>
    <col min="13" max="13" width="10.88671875" customWidth="1"/>
    <col min="14" max="14" width="11.44140625" customWidth="1"/>
    <col min="15" max="15" width="9.5546875" customWidth="1"/>
    <col min="17" max="17" width="27" customWidth="1"/>
  </cols>
  <sheetData>
    <row r="1" spans="1:18" x14ac:dyDescent="0.3">
      <c r="A1" s="3" t="s">
        <v>228</v>
      </c>
      <c r="B1" s="3"/>
    </row>
    <row r="2" spans="1:18" x14ac:dyDescent="0.3">
      <c r="A2" s="3" t="s">
        <v>223</v>
      </c>
      <c r="B2" s="3"/>
    </row>
    <row r="3" spans="1:18" x14ac:dyDescent="0.3">
      <c r="A3" s="3" t="s">
        <v>268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67"/>
      <c r="B4" s="70" t="s">
        <v>0</v>
      </c>
      <c r="C4" s="69" t="s">
        <v>153</v>
      </c>
      <c r="D4" s="70"/>
      <c r="E4" s="83" t="s">
        <v>1</v>
      </c>
      <c r="F4" s="83"/>
      <c r="G4" s="83"/>
      <c r="H4" s="84" t="s">
        <v>14</v>
      </c>
      <c r="I4" s="83" t="s">
        <v>2</v>
      </c>
      <c r="J4" s="83"/>
      <c r="K4" s="83"/>
      <c r="L4" s="83" t="s">
        <v>3</v>
      </c>
      <c r="M4" s="83"/>
      <c r="N4" s="83"/>
      <c r="O4" s="83"/>
    </row>
    <row r="5" spans="1:18" x14ac:dyDescent="0.3">
      <c r="A5" s="68"/>
      <c r="B5" s="70"/>
      <c r="C5" s="17" t="s">
        <v>159</v>
      </c>
      <c r="D5" s="4" t="s">
        <v>154</v>
      </c>
      <c r="E5" s="5" t="s">
        <v>4</v>
      </c>
      <c r="F5" s="5" t="s">
        <v>5</v>
      </c>
      <c r="G5" s="5" t="s">
        <v>6</v>
      </c>
      <c r="H5" s="8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3">
      <c r="A6" s="6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8" ht="18" x14ac:dyDescent="0.35">
      <c r="A7" s="67" t="s">
        <v>198</v>
      </c>
      <c r="B7" s="27" t="s">
        <v>39</v>
      </c>
      <c r="C7" s="69" t="s">
        <v>28</v>
      </c>
      <c r="D7" s="70"/>
      <c r="E7" s="5">
        <v>18.989999999999998</v>
      </c>
      <c r="F7" s="5">
        <v>28.32</v>
      </c>
      <c r="G7" s="5">
        <v>3.51</v>
      </c>
      <c r="H7" s="5">
        <v>345.9</v>
      </c>
      <c r="I7" s="5">
        <v>0.13</v>
      </c>
      <c r="J7" s="5">
        <v>0.33</v>
      </c>
      <c r="K7" s="5">
        <v>452.9</v>
      </c>
      <c r="L7" s="5">
        <v>151.72</v>
      </c>
      <c r="M7" s="5">
        <v>346.49</v>
      </c>
      <c r="N7" s="5">
        <v>25.97</v>
      </c>
      <c r="O7" s="5">
        <v>3.91</v>
      </c>
      <c r="Q7" s="15"/>
      <c r="R7" s="26"/>
    </row>
    <row r="8" spans="1:18" ht="18" x14ac:dyDescent="0.35">
      <c r="A8" s="72"/>
      <c r="B8" s="28" t="s">
        <v>88</v>
      </c>
      <c r="C8" s="31" t="s">
        <v>230</v>
      </c>
      <c r="D8" s="6">
        <v>156.6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15"/>
      <c r="R8" s="26"/>
    </row>
    <row r="9" spans="1:18" ht="18" x14ac:dyDescent="0.35">
      <c r="A9" s="72"/>
      <c r="B9" s="28" t="s">
        <v>70</v>
      </c>
      <c r="C9" s="31">
        <v>55</v>
      </c>
      <c r="D9" s="6">
        <v>55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15"/>
      <c r="R9" s="26"/>
    </row>
    <row r="10" spans="1:18" ht="18" x14ac:dyDescent="0.35">
      <c r="A10" s="72"/>
      <c r="B10" s="28" t="s">
        <v>59</v>
      </c>
      <c r="C10" s="31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15"/>
      <c r="R10" s="23"/>
    </row>
    <row r="11" spans="1:18" ht="18" x14ac:dyDescent="0.35">
      <c r="A11" s="68"/>
      <c r="B11" s="28" t="s">
        <v>125</v>
      </c>
      <c r="C11" s="31">
        <v>0.1</v>
      </c>
      <c r="D11" s="6">
        <v>0.1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15"/>
      <c r="R11" s="26"/>
    </row>
    <row r="12" spans="1:18" ht="18" x14ac:dyDescent="0.35">
      <c r="A12" s="67" t="s">
        <v>177</v>
      </c>
      <c r="B12" s="27" t="s">
        <v>40</v>
      </c>
      <c r="C12" s="69">
        <v>15</v>
      </c>
      <c r="D12" s="70"/>
      <c r="E12" s="5">
        <v>3.48</v>
      </c>
      <c r="F12" s="5">
        <v>4.43</v>
      </c>
      <c r="G12" s="5">
        <v>0</v>
      </c>
      <c r="H12" s="5">
        <v>54.6</v>
      </c>
      <c r="I12" s="5">
        <v>0.01</v>
      </c>
      <c r="J12" s="5">
        <v>0.11</v>
      </c>
      <c r="K12" s="5">
        <v>39</v>
      </c>
      <c r="L12" s="5">
        <v>132</v>
      </c>
      <c r="M12" s="5">
        <v>75</v>
      </c>
      <c r="N12" s="5">
        <v>5.25</v>
      </c>
      <c r="O12" s="5">
        <v>0.15</v>
      </c>
      <c r="Q12" s="15"/>
      <c r="R12" s="26"/>
    </row>
    <row r="13" spans="1:18" ht="18" x14ac:dyDescent="0.35">
      <c r="A13" s="68"/>
      <c r="B13" s="28" t="s">
        <v>89</v>
      </c>
      <c r="C13" s="31">
        <v>15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15"/>
      <c r="R13" s="26"/>
    </row>
    <row r="14" spans="1:18" ht="18" x14ac:dyDescent="0.35">
      <c r="A14" s="67" t="s">
        <v>199</v>
      </c>
      <c r="B14" s="27" t="s">
        <v>41</v>
      </c>
      <c r="C14" s="69">
        <v>200</v>
      </c>
      <c r="D14" s="70"/>
      <c r="E14" s="5">
        <v>1.7669999999999999</v>
      </c>
      <c r="F14" s="5">
        <v>1.363</v>
      </c>
      <c r="G14" s="5">
        <v>23.78</v>
      </c>
      <c r="H14" s="5">
        <v>105.26</v>
      </c>
      <c r="I14" s="5">
        <v>1.2E-2</v>
      </c>
      <c r="J14" s="5">
        <v>0.14199999999999999</v>
      </c>
      <c r="K14" s="5">
        <v>1.2E-2</v>
      </c>
      <c r="L14" s="5">
        <v>66.897000000000006</v>
      </c>
      <c r="M14" s="5">
        <v>55.055</v>
      </c>
      <c r="N14" s="5">
        <v>4.55</v>
      </c>
      <c r="O14" s="5">
        <v>5.8999999999999997E-2</v>
      </c>
      <c r="Q14" s="15"/>
      <c r="R14" s="26"/>
    </row>
    <row r="15" spans="1:18" ht="18" x14ac:dyDescent="0.35">
      <c r="A15" s="72"/>
      <c r="B15" s="28" t="s">
        <v>90</v>
      </c>
      <c r="C15" s="31">
        <v>8</v>
      </c>
      <c r="D15" s="6">
        <v>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15"/>
      <c r="R15" s="26"/>
    </row>
    <row r="16" spans="1:18" ht="18" x14ac:dyDescent="0.35">
      <c r="A16" s="72"/>
      <c r="B16" s="28" t="s">
        <v>70</v>
      </c>
      <c r="C16" s="31">
        <v>100</v>
      </c>
      <c r="D16" s="6">
        <v>100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15"/>
      <c r="R16" s="26"/>
    </row>
    <row r="17" spans="1:18" ht="18" x14ac:dyDescent="0.35">
      <c r="A17" s="68"/>
      <c r="B17" s="28" t="s">
        <v>74</v>
      </c>
      <c r="C17" s="31">
        <v>20</v>
      </c>
      <c r="D17" s="6">
        <v>20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15"/>
      <c r="R17" s="26"/>
    </row>
    <row r="18" spans="1:18" ht="18" x14ac:dyDescent="0.35">
      <c r="A18" s="14"/>
      <c r="B18" s="27" t="s">
        <v>18</v>
      </c>
      <c r="C18" s="69">
        <v>50</v>
      </c>
      <c r="D18" s="70"/>
      <c r="E18" s="12">
        <v>3.8</v>
      </c>
      <c r="F18" s="5">
        <v>0.45</v>
      </c>
      <c r="G18" s="5">
        <v>24.9</v>
      </c>
      <c r="H18" s="5">
        <v>113.22</v>
      </c>
      <c r="I18" s="5">
        <v>0.08</v>
      </c>
      <c r="J18" s="5">
        <v>0</v>
      </c>
      <c r="K18" s="5">
        <v>0</v>
      </c>
      <c r="L18" s="5">
        <v>13.02</v>
      </c>
      <c r="M18" s="5">
        <v>41.5</v>
      </c>
      <c r="N18" s="5">
        <v>17.53</v>
      </c>
      <c r="O18" s="5">
        <v>0.8</v>
      </c>
      <c r="Q18" s="15"/>
      <c r="R18" s="26"/>
    </row>
    <row r="19" spans="1:18" ht="18" x14ac:dyDescent="0.35">
      <c r="A19" s="14"/>
      <c r="B19" s="27" t="s">
        <v>131</v>
      </c>
      <c r="C19" s="69">
        <v>100</v>
      </c>
      <c r="D19" s="70"/>
      <c r="E19" s="5">
        <v>2.2000000000000002</v>
      </c>
      <c r="F19" s="5">
        <v>0.4</v>
      </c>
      <c r="G19" s="5">
        <v>7.6</v>
      </c>
      <c r="H19" s="5">
        <v>48</v>
      </c>
      <c r="I19" s="5">
        <v>0.12</v>
      </c>
      <c r="J19" s="5">
        <v>50</v>
      </c>
      <c r="K19" s="5">
        <v>0</v>
      </c>
      <c r="L19" s="5">
        <v>28</v>
      </c>
      <c r="M19" s="5">
        <v>40</v>
      </c>
      <c r="N19" s="5">
        <v>52</v>
      </c>
      <c r="O19" s="5">
        <v>1</v>
      </c>
      <c r="Q19" s="15"/>
      <c r="R19" s="26"/>
    </row>
    <row r="20" spans="1:18" ht="18" x14ac:dyDescent="0.35">
      <c r="A20" s="14"/>
      <c r="B20" s="27" t="s">
        <v>19</v>
      </c>
      <c r="C20" s="69"/>
      <c r="D20" s="70"/>
      <c r="E20" s="5">
        <f>SUM(E7:E19)</f>
        <v>30.236999999999998</v>
      </c>
      <c r="F20" s="5">
        <f t="shared" ref="F20:O20" si="0">SUM(F7:F19)</f>
        <v>34.963000000000001</v>
      </c>
      <c r="G20" s="5">
        <f t="shared" si="0"/>
        <v>59.79</v>
      </c>
      <c r="H20" s="5">
        <f>SUM(H7:H19)</f>
        <v>666.98</v>
      </c>
      <c r="I20" s="5">
        <f t="shared" si="0"/>
        <v>0.35200000000000004</v>
      </c>
      <c r="J20" s="5">
        <f t="shared" si="0"/>
        <v>50.582000000000001</v>
      </c>
      <c r="K20" s="5">
        <f t="shared" si="0"/>
        <v>491.91199999999998</v>
      </c>
      <c r="L20" s="5">
        <f t="shared" si="0"/>
        <v>391.637</v>
      </c>
      <c r="M20" s="5">
        <f t="shared" si="0"/>
        <v>558.04500000000007</v>
      </c>
      <c r="N20" s="5">
        <f t="shared" si="0"/>
        <v>105.3</v>
      </c>
      <c r="O20" s="5">
        <f t="shared" si="0"/>
        <v>5.9190000000000005</v>
      </c>
      <c r="Q20" s="15"/>
      <c r="R20" s="26"/>
    </row>
    <row r="21" spans="1:18" ht="18" x14ac:dyDescent="0.35">
      <c r="A21" s="14"/>
      <c r="B21" s="80" t="s">
        <v>20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70"/>
      <c r="Q21" s="15"/>
      <c r="R21" s="26"/>
    </row>
    <row r="22" spans="1:18" ht="18" x14ac:dyDescent="0.35">
      <c r="A22" s="67" t="s">
        <v>210</v>
      </c>
      <c r="B22" s="27" t="s">
        <v>21</v>
      </c>
      <c r="C22" s="69">
        <v>100</v>
      </c>
      <c r="D22" s="70"/>
      <c r="E22" s="5">
        <v>1.43</v>
      </c>
      <c r="F22" s="5">
        <v>6.09</v>
      </c>
      <c r="G22" s="5">
        <v>8.36</v>
      </c>
      <c r="H22" s="5">
        <v>93.9</v>
      </c>
      <c r="I22" s="5">
        <v>0.02</v>
      </c>
      <c r="J22" s="5">
        <v>9.5</v>
      </c>
      <c r="K22" s="5">
        <v>0</v>
      </c>
      <c r="L22" s="5">
        <v>35.15</v>
      </c>
      <c r="M22" s="5">
        <v>40.97</v>
      </c>
      <c r="N22" s="5">
        <v>20.9</v>
      </c>
      <c r="O22" s="5">
        <v>1.33</v>
      </c>
      <c r="Q22" s="15"/>
      <c r="R22" s="26"/>
    </row>
    <row r="23" spans="1:18" ht="18" x14ac:dyDescent="0.35">
      <c r="A23" s="72"/>
      <c r="B23" s="28" t="s">
        <v>62</v>
      </c>
      <c r="C23" s="31" t="s">
        <v>173</v>
      </c>
      <c r="D23" s="6">
        <v>95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15"/>
      <c r="R23" s="26"/>
    </row>
    <row r="24" spans="1:18" ht="18" x14ac:dyDescent="0.35">
      <c r="A24" s="68"/>
      <c r="B24" s="28" t="s">
        <v>63</v>
      </c>
      <c r="C24" s="31">
        <v>6</v>
      </c>
      <c r="D24" s="6">
        <v>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15"/>
      <c r="R24" s="26"/>
    </row>
    <row r="25" spans="1:18" ht="28.8" x14ac:dyDescent="0.35">
      <c r="A25" s="67" t="s">
        <v>211</v>
      </c>
      <c r="B25" s="30" t="s">
        <v>57</v>
      </c>
      <c r="C25" s="69">
        <v>250</v>
      </c>
      <c r="D25" s="70"/>
      <c r="E25" s="5">
        <v>2.69</v>
      </c>
      <c r="F25" s="5">
        <v>2.84</v>
      </c>
      <c r="G25" s="5">
        <v>17.14</v>
      </c>
      <c r="H25" s="5">
        <v>104.75</v>
      </c>
      <c r="I25" s="5">
        <v>0.11</v>
      </c>
      <c r="J25" s="5">
        <v>8.25</v>
      </c>
      <c r="K25" s="5">
        <v>0</v>
      </c>
      <c r="L25" s="5">
        <v>24.6</v>
      </c>
      <c r="M25" s="5">
        <v>66.650000000000006</v>
      </c>
      <c r="N25" s="5">
        <v>27</v>
      </c>
      <c r="O25" s="5">
        <v>1.0900000000000001</v>
      </c>
      <c r="Q25" s="15"/>
      <c r="R25" s="26"/>
    </row>
    <row r="26" spans="1:18" ht="18" x14ac:dyDescent="0.35">
      <c r="A26" s="72"/>
      <c r="B26" s="28" t="s">
        <v>64</v>
      </c>
      <c r="C26" s="31" t="s">
        <v>162</v>
      </c>
      <c r="D26" s="6">
        <v>75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15"/>
      <c r="R26" s="26"/>
    </row>
    <row r="27" spans="1:18" ht="18" x14ac:dyDescent="0.35">
      <c r="A27" s="72"/>
      <c r="B27" s="28" t="s">
        <v>105</v>
      </c>
      <c r="C27" s="31">
        <v>10</v>
      </c>
      <c r="D27" s="6">
        <v>10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15"/>
      <c r="R27" s="26"/>
    </row>
    <row r="28" spans="1:18" ht="18" x14ac:dyDescent="0.35">
      <c r="A28" s="72"/>
      <c r="B28" s="28" t="s">
        <v>65</v>
      </c>
      <c r="C28" s="31" t="s">
        <v>163</v>
      </c>
      <c r="D28" s="6">
        <v>10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15"/>
      <c r="R28" s="26"/>
    </row>
    <row r="29" spans="1:18" ht="18" x14ac:dyDescent="0.35">
      <c r="A29" s="72"/>
      <c r="B29" s="28" t="s">
        <v>66</v>
      </c>
      <c r="C29" s="31">
        <v>12</v>
      </c>
      <c r="D29" s="6">
        <v>10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15"/>
      <c r="R29" s="26"/>
    </row>
    <row r="30" spans="1:18" ht="18" x14ac:dyDescent="0.35">
      <c r="A30" s="72"/>
      <c r="B30" s="28" t="s">
        <v>81</v>
      </c>
      <c r="C30" s="31">
        <v>2.5</v>
      </c>
      <c r="D30" s="6">
        <v>2.5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15"/>
      <c r="R30" s="26"/>
    </row>
    <row r="31" spans="1:18" ht="18" x14ac:dyDescent="0.35">
      <c r="A31" s="68"/>
      <c r="B31" s="28" t="s">
        <v>125</v>
      </c>
      <c r="C31" s="31">
        <v>0.2</v>
      </c>
      <c r="D31" s="6">
        <v>0.2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15"/>
      <c r="R31" s="26"/>
    </row>
    <row r="32" spans="1:18" x14ac:dyDescent="0.3">
      <c r="A32" s="67" t="s">
        <v>250</v>
      </c>
      <c r="B32" s="27" t="s">
        <v>58</v>
      </c>
      <c r="C32" s="69">
        <v>300</v>
      </c>
      <c r="D32" s="70"/>
      <c r="E32" s="5">
        <v>35.520000000000003</v>
      </c>
      <c r="F32" s="5">
        <v>13</v>
      </c>
      <c r="G32" s="5">
        <v>8.85</v>
      </c>
      <c r="H32" s="5">
        <v>299</v>
      </c>
      <c r="I32" s="5">
        <v>0.28000000000000003</v>
      </c>
      <c r="J32" s="5">
        <v>37.799999999999997</v>
      </c>
      <c r="K32" s="5">
        <v>37.799999999999997</v>
      </c>
      <c r="L32" s="5">
        <v>26.35</v>
      </c>
      <c r="M32" s="5">
        <v>143.51</v>
      </c>
      <c r="N32" s="5">
        <v>52.79</v>
      </c>
      <c r="O32" s="5">
        <v>2.08</v>
      </c>
    </row>
    <row r="33" spans="1:15" x14ac:dyDescent="0.3">
      <c r="A33" s="72"/>
      <c r="B33" s="27" t="s">
        <v>251</v>
      </c>
      <c r="C33" s="49">
        <v>194</v>
      </c>
      <c r="D33" s="17">
        <v>158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3">
      <c r="A34" s="72"/>
      <c r="B34" s="28" t="s">
        <v>106</v>
      </c>
      <c r="C34" s="31">
        <v>257</v>
      </c>
      <c r="D34" s="6">
        <v>206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">
      <c r="A35" s="72"/>
      <c r="B35" s="28" t="s">
        <v>59</v>
      </c>
      <c r="C35" s="31">
        <v>6.3</v>
      </c>
      <c r="D35" s="6">
        <v>63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72"/>
      <c r="B36" s="28" t="s">
        <v>65</v>
      </c>
      <c r="C36" s="31">
        <v>4.5</v>
      </c>
      <c r="D36" s="6">
        <v>4.5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72"/>
      <c r="B37" s="28" t="s">
        <v>66</v>
      </c>
      <c r="C37" s="31">
        <v>8.64</v>
      </c>
      <c r="D37" s="6">
        <v>7.2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72"/>
      <c r="B38" s="28" t="s">
        <v>86</v>
      </c>
      <c r="C38" s="31">
        <v>10.8</v>
      </c>
      <c r="D38" s="6">
        <v>10.8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72"/>
      <c r="B39" s="28" t="s">
        <v>107</v>
      </c>
      <c r="C39" s="31">
        <v>2.16</v>
      </c>
      <c r="D39" s="6">
        <v>2016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68"/>
      <c r="B40" s="28" t="s">
        <v>125</v>
      </c>
      <c r="C40" s="31">
        <v>1.5</v>
      </c>
      <c r="D40" s="6">
        <v>1.5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67" t="s">
        <v>183</v>
      </c>
      <c r="B41" s="27" t="s">
        <v>128</v>
      </c>
      <c r="C41" s="69">
        <v>200</v>
      </c>
      <c r="D41" s="70"/>
      <c r="E41" s="5">
        <v>0.74</v>
      </c>
      <c r="F41" s="5">
        <v>0</v>
      </c>
      <c r="G41" s="5">
        <v>21.56</v>
      </c>
      <c r="H41" s="5">
        <v>96</v>
      </c>
      <c r="I41" s="5">
        <v>3.2000000000000001E-2</v>
      </c>
      <c r="J41" s="5">
        <v>0.12</v>
      </c>
      <c r="K41" s="5">
        <v>0</v>
      </c>
      <c r="L41" s="5">
        <v>8.8699999999999992</v>
      </c>
      <c r="M41" s="5">
        <v>10.89</v>
      </c>
      <c r="N41" s="5">
        <v>23.4</v>
      </c>
      <c r="O41" s="5">
        <v>0.216</v>
      </c>
    </row>
    <row r="42" spans="1:15" x14ac:dyDescent="0.3">
      <c r="A42" s="72"/>
      <c r="B42" s="28" t="s">
        <v>112</v>
      </c>
      <c r="C42" s="28">
        <v>200</v>
      </c>
      <c r="D42" s="6">
        <v>200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68"/>
      <c r="B43" s="28"/>
      <c r="C43" s="31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">
      <c r="A44" s="14"/>
      <c r="B44" s="27" t="s">
        <v>18</v>
      </c>
      <c r="C44" s="69">
        <v>50</v>
      </c>
      <c r="D44" s="70"/>
      <c r="E44" s="12">
        <v>3.8</v>
      </c>
      <c r="F44" s="5">
        <v>0.45</v>
      </c>
      <c r="G44" s="5">
        <v>24.9</v>
      </c>
      <c r="H44" s="5">
        <v>113.22</v>
      </c>
      <c r="I44" s="5">
        <v>0.08</v>
      </c>
      <c r="J44" s="5">
        <v>0</v>
      </c>
      <c r="K44" s="5">
        <v>0</v>
      </c>
      <c r="L44" s="5">
        <v>13.02</v>
      </c>
      <c r="M44" s="5">
        <v>41.5</v>
      </c>
      <c r="N44" s="5">
        <v>17.53</v>
      </c>
      <c r="O44" s="5">
        <v>0.8</v>
      </c>
    </row>
    <row r="45" spans="1:15" x14ac:dyDescent="0.3">
      <c r="A45" s="14"/>
      <c r="B45" s="27" t="s">
        <v>23</v>
      </c>
      <c r="C45" s="69">
        <v>50</v>
      </c>
      <c r="D45" s="70"/>
      <c r="E45" s="5">
        <v>2.75</v>
      </c>
      <c r="F45" s="5">
        <v>0.5</v>
      </c>
      <c r="G45" s="5">
        <v>17</v>
      </c>
      <c r="H45" s="5">
        <v>85</v>
      </c>
      <c r="I45" s="5">
        <v>0.09</v>
      </c>
      <c r="J45" s="5">
        <v>0</v>
      </c>
      <c r="K45" s="5">
        <v>0</v>
      </c>
      <c r="L45" s="5">
        <v>10.5</v>
      </c>
      <c r="M45" s="5">
        <v>87</v>
      </c>
      <c r="N45" s="5">
        <v>28.5</v>
      </c>
      <c r="O45" s="5">
        <v>1.8</v>
      </c>
    </row>
    <row r="46" spans="1:15" x14ac:dyDescent="0.3">
      <c r="A46" s="35"/>
      <c r="B46" s="27" t="s">
        <v>25</v>
      </c>
      <c r="C46" s="69"/>
      <c r="D46" s="70"/>
      <c r="E46" s="5">
        <f t="shared" ref="E46:O46" si="1">SUM(E22:E45)</f>
        <v>46.93</v>
      </c>
      <c r="F46" s="5">
        <f t="shared" si="1"/>
        <v>22.88</v>
      </c>
      <c r="G46" s="5">
        <f t="shared" si="1"/>
        <v>97.81</v>
      </c>
      <c r="H46" s="5">
        <f t="shared" si="1"/>
        <v>791.87</v>
      </c>
      <c r="I46" s="5">
        <f t="shared" si="1"/>
        <v>0.61199999999999999</v>
      </c>
      <c r="J46" s="5">
        <f t="shared" si="1"/>
        <v>55.669999999999995</v>
      </c>
      <c r="K46" s="5">
        <f t="shared" si="1"/>
        <v>37.799999999999997</v>
      </c>
      <c r="L46" s="5">
        <f t="shared" si="1"/>
        <v>118.49</v>
      </c>
      <c r="M46" s="5">
        <f t="shared" si="1"/>
        <v>390.52</v>
      </c>
      <c r="N46" s="5">
        <f t="shared" si="1"/>
        <v>170.12</v>
      </c>
      <c r="O46" s="5">
        <f t="shared" si="1"/>
        <v>7.3159999999999998</v>
      </c>
    </row>
    <row r="47" spans="1:15" x14ac:dyDescent="0.3">
      <c r="A47" s="14"/>
      <c r="B47" s="4" t="s">
        <v>175</v>
      </c>
      <c r="C47" s="69"/>
      <c r="D47" s="70"/>
      <c r="E47" s="5">
        <f t="shared" ref="E47:O47" si="2">SUM(E20+E46)</f>
        <v>77.167000000000002</v>
      </c>
      <c r="F47" s="5">
        <f t="shared" si="2"/>
        <v>57.843000000000004</v>
      </c>
      <c r="G47" s="5">
        <f t="shared" si="2"/>
        <v>157.6</v>
      </c>
      <c r="H47" s="5">
        <f t="shared" si="2"/>
        <v>1458.85</v>
      </c>
      <c r="I47" s="5">
        <f t="shared" si="2"/>
        <v>0.96399999999999997</v>
      </c>
      <c r="J47" s="5">
        <f t="shared" si="2"/>
        <v>106.252</v>
      </c>
      <c r="K47" s="5">
        <f t="shared" si="2"/>
        <v>529.71199999999999</v>
      </c>
      <c r="L47" s="5">
        <f t="shared" si="2"/>
        <v>510.12700000000001</v>
      </c>
      <c r="M47" s="5">
        <f t="shared" si="2"/>
        <v>948.56500000000005</v>
      </c>
      <c r="N47" s="5">
        <f t="shared" si="2"/>
        <v>275.42</v>
      </c>
      <c r="O47" s="5">
        <f t="shared" si="2"/>
        <v>13.234999999999999</v>
      </c>
    </row>
    <row r="48" spans="1:15" x14ac:dyDescent="0.3">
      <c r="A48" s="14"/>
      <c r="B48" s="80" t="s">
        <v>115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70"/>
    </row>
    <row r="49" spans="1:15" x14ac:dyDescent="0.3">
      <c r="A49" s="14"/>
      <c r="B49" s="27" t="s">
        <v>116</v>
      </c>
      <c r="C49" s="69">
        <v>200</v>
      </c>
      <c r="D49" s="70"/>
      <c r="E49" s="5">
        <v>1</v>
      </c>
      <c r="F49" s="5">
        <v>0.01</v>
      </c>
      <c r="G49" s="5">
        <v>29.7</v>
      </c>
      <c r="H49" s="5">
        <v>128</v>
      </c>
      <c r="I49" s="5">
        <v>0.6</v>
      </c>
      <c r="J49" s="5">
        <v>0.06</v>
      </c>
      <c r="K49" s="5">
        <v>46</v>
      </c>
      <c r="L49" s="5"/>
      <c r="M49" s="5">
        <v>23</v>
      </c>
      <c r="N49" s="5">
        <v>23</v>
      </c>
      <c r="O49" s="5">
        <v>0.5</v>
      </c>
    </row>
    <row r="50" spans="1:15" x14ac:dyDescent="0.3">
      <c r="A50" s="14"/>
      <c r="B50" s="27" t="s">
        <v>117</v>
      </c>
      <c r="C50" s="69">
        <v>30</v>
      </c>
      <c r="D50" s="70"/>
      <c r="E50" s="5">
        <v>2.25</v>
      </c>
      <c r="F50" s="5">
        <v>2.94</v>
      </c>
      <c r="G50" s="5">
        <v>22.32</v>
      </c>
      <c r="H50" s="5">
        <v>125.1</v>
      </c>
      <c r="I50" s="5">
        <v>0.02</v>
      </c>
      <c r="J50" s="5">
        <v>0.02</v>
      </c>
      <c r="K50" s="5"/>
      <c r="L50" s="5">
        <v>3</v>
      </c>
      <c r="M50" s="5">
        <v>8.6999999999999993</v>
      </c>
      <c r="N50" s="5">
        <v>27</v>
      </c>
      <c r="O50" s="5">
        <v>0.63</v>
      </c>
    </row>
    <row r="51" spans="1:15" x14ac:dyDescent="0.3">
      <c r="A51" s="14"/>
      <c r="B51" s="27" t="s">
        <v>118</v>
      </c>
      <c r="C51" s="86"/>
      <c r="D51" s="81"/>
      <c r="E51" s="5">
        <f>SUM(E49:E50)</f>
        <v>3.25</v>
      </c>
      <c r="F51" s="5">
        <f t="shared" ref="F51:O51" si="3">SUM(F49:F50)</f>
        <v>2.9499999999999997</v>
      </c>
      <c r="G51" s="5">
        <f t="shared" si="3"/>
        <v>52.019999999999996</v>
      </c>
      <c r="H51" s="5">
        <f t="shared" si="3"/>
        <v>253.1</v>
      </c>
      <c r="I51" s="5">
        <f t="shared" si="3"/>
        <v>0.62</v>
      </c>
      <c r="J51" s="5">
        <f t="shared" si="3"/>
        <v>0.08</v>
      </c>
      <c r="K51" s="5">
        <f t="shared" si="3"/>
        <v>46</v>
      </c>
      <c r="L51" s="5">
        <f t="shared" si="3"/>
        <v>3</v>
      </c>
      <c r="M51" s="5">
        <f t="shared" si="3"/>
        <v>31.7</v>
      </c>
      <c r="N51" s="5">
        <f t="shared" si="3"/>
        <v>50</v>
      </c>
      <c r="O51" s="5">
        <f t="shared" si="3"/>
        <v>1.1299999999999999</v>
      </c>
    </row>
    <row r="52" spans="1:15" x14ac:dyDescent="0.3">
      <c r="A52" s="14"/>
      <c r="B52" s="27" t="s">
        <v>26</v>
      </c>
      <c r="C52" s="87"/>
      <c r="D52" s="82"/>
      <c r="E52" s="5">
        <f t="shared" ref="E52:O52" si="4">SUM(E20,E46,E51)</f>
        <v>80.417000000000002</v>
      </c>
      <c r="F52" s="5">
        <f t="shared" si="4"/>
        <v>60.793000000000006</v>
      </c>
      <c r="G52" s="5">
        <f t="shared" si="4"/>
        <v>209.62</v>
      </c>
      <c r="H52" s="5">
        <f t="shared" si="4"/>
        <v>1711.9499999999998</v>
      </c>
      <c r="I52" s="5">
        <f t="shared" si="4"/>
        <v>1.5840000000000001</v>
      </c>
      <c r="J52" s="5">
        <f t="shared" si="4"/>
        <v>106.33199999999999</v>
      </c>
      <c r="K52" s="5">
        <f t="shared" si="4"/>
        <v>575.71199999999999</v>
      </c>
      <c r="L52" s="5">
        <f t="shared" si="4"/>
        <v>513.12699999999995</v>
      </c>
      <c r="M52" s="5">
        <f t="shared" si="4"/>
        <v>980.2650000000001</v>
      </c>
      <c r="N52" s="5">
        <f t="shared" si="4"/>
        <v>325.42</v>
      </c>
      <c r="O52" s="5">
        <f t="shared" si="4"/>
        <v>14.364999999999998</v>
      </c>
    </row>
  </sheetData>
  <mergeCells count="34">
    <mergeCell ref="A25:A31"/>
    <mergeCell ref="A32:A40"/>
    <mergeCell ref="A41:A43"/>
    <mergeCell ref="C22:D22"/>
    <mergeCell ref="A22:A24"/>
    <mergeCell ref="C25:D25"/>
    <mergeCell ref="C32:D32"/>
    <mergeCell ref="C41:D41"/>
    <mergeCell ref="A4:A5"/>
    <mergeCell ref="A6:O6"/>
    <mergeCell ref="A7:A11"/>
    <mergeCell ref="A12:A13"/>
    <mergeCell ref="A14:A17"/>
    <mergeCell ref="B21:O21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0:D20"/>
    <mergeCell ref="C51:D52"/>
    <mergeCell ref="C47:D47"/>
    <mergeCell ref="B48:O48"/>
    <mergeCell ref="C44:D44"/>
    <mergeCell ref="C45:D45"/>
    <mergeCell ref="C46:D46"/>
    <mergeCell ref="C49:D49"/>
    <mergeCell ref="C50:D50"/>
  </mergeCells>
  <pageMargins left="0.7" right="0.7" top="0.75" bottom="0.75" header="0.3" footer="0.3"/>
  <pageSetup paperSize="9" scale="71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 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2025-02-27T08:43:50Z</dcterms:modified>
</cp:coreProperties>
</file>