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75CAAABC-37D8-4A7A-B0C3-D2272EDC6D85}" xr6:coauthVersionLast="47" xr6:coauthVersionMax="47" xr10:uidLastSave="{00000000-0000-0000-0000-000000000000}"/>
  <bookViews>
    <workbookView xWindow="-108" yWindow="-108" windowWidth="23256" windowHeight="12456" firstSheet="5" activeTab="9" xr2:uid="{00000000-000D-0000-FFFF-FFFF00000000}"/>
  </bookViews>
  <sheets>
    <sheet name="День 1 Понедельник" sheetId="1" r:id="rId1"/>
    <sheet name="день 2 Вторник" sheetId="2" r:id="rId2"/>
    <sheet name="день 3 Среда" sheetId="3" r:id="rId3"/>
    <sheet name="день 4 Четверг" sheetId="5" r:id="rId4"/>
    <sheet name="день 5 Пятница" sheetId="4" r:id="rId5"/>
    <sheet name="день 6 Понедельник" sheetId="6" r:id="rId6"/>
    <sheet name="день 7 Вторник" sheetId="7" r:id="rId7"/>
    <sheet name="день 8 среда" sheetId="8" r:id="rId8"/>
    <sheet name="день 9 четверг" sheetId="9" r:id="rId9"/>
    <sheet name="день 10 пятница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K22" i="1"/>
  <c r="L22" i="1"/>
  <c r="M22" i="1"/>
  <c r="N22" i="1"/>
  <c r="O22" i="1"/>
  <c r="O22" i="10"/>
  <c r="N22" i="10"/>
  <c r="M22" i="10"/>
  <c r="L22" i="10"/>
  <c r="K22" i="10"/>
  <c r="J22" i="10"/>
  <c r="I22" i="10"/>
  <c r="H22" i="10"/>
  <c r="G22" i="10"/>
  <c r="F22" i="10"/>
  <c r="E22" i="10"/>
  <c r="H21" i="8"/>
  <c r="H23" i="7"/>
  <c r="F25" i="6"/>
  <c r="G25" i="6"/>
  <c r="H25" i="6"/>
  <c r="I25" i="6"/>
  <c r="J25" i="6"/>
  <c r="K25" i="6"/>
  <c r="L25" i="6"/>
  <c r="M25" i="6"/>
  <c r="N25" i="6"/>
  <c r="O25" i="6"/>
  <c r="E25" i="6"/>
  <c r="H53" i="4"/>
  <c r="H18" i="4"/>
  <c r="H54" i="4" l="1"/>
  <c r="E28" i="2"/>
  <c r="F28" i="2"/>
  <c r="G28" i="2"/>
  <c r="H28" i="2"/>
  <c r="I28" i="2"/>
  <c r="J28" i="2"/>
  <c r="K28" i="2"/>
  <c r="L28" i="2"/>
  <c r="M28" i="2"/>
  <c r="N28" i="2"/>
  <c r="O28" i="2"/>
  <c r="E23" i="7"/>
  <c r="E21" i="8"/>
  <c r="F21" i="8"/>
  <c r="G21" i="8"/>
  <c r="I21" i="8"/>
  <c r="J21" i="8"/>
  <c r="K21" i="8"/>
  <c r="L21" i="8"/>
  <c r="M21" i="8"/>
  <c r="N21" i="8"/>
  <c r="O21" i="8"/>
  <c r="F20" i="9"/>
  <c r="G20" i="9"/>
  <c r="H20" i="9"/>
  <c r="I20" i="9"/>
  <c r="J20" i="9"/>
  <c r="K20" i="9"/>
  <c r="L20" i="9"/>
  <c r="M20" i="9"/>
  <c r="N20" i="9"/>
  <c r="O20" i="9"/>
  <c r="E20" i="9"/>
  <c r="F23" i="7"/>
  <c r="G23" i="7"/>
  <c r="I23" i="7"/>
  <c r="J23" i="7"/>
  <c r="K23" i="7"/>
  <c r="L23" i="7"/>
  <c r="M23" i="7"/>
  <c r="N23" i="7"/>
  <c r="O23" i="7"/>
  <c r="F20" i="5"/>
  <c r="G20" i="5"/>
  <c r="H20" i="5"/>
  <c r="I20" i="5"/>
  <c r="J20" i="5"/>
  <c r="K20" i="5"/>
  <c r="L20" i="5"/>
  <c r="M20" i="5"/>
  <c r="N20" i="5"/>
  <c r="O20" i="5"/>
  <c r="E20" i="5"/>
  <c r="F20" i="3"/>
  <c r="G20" i="3"/>
  <c r="H20" i="3"/>
  <c r="I20" i="3"/>
  <c r="J20" i="3"/>
  <c r="K20" i="3"/>
  <c r="L20" i="3"/>
  <c r="M20" i="3"/>
  <c r="N20" i="3"/>
  <c r="O20" i="3"/>
  <c r="E20" i="3"/>
  <c r="F57" i="10" l="1"/>
  <c r="G57" i="10"/>
  <c r="H57" i="10"/>
  <c r="L57" i="10"/>
  <c r="M57" i="10"/>
  <c r="O57" i="10"/>
  <c r="E57" i="10"/>
  <c r="F51" i="9"/>
  <c r="G51" i="9"/>
  <c r="H51" i="9"/>
  <c r="I51" i="9"/>
  <c r="J51" i="9"/>
  <c r="K51" i="9"/>
  <c r="L51" i="9"/>
  <c r="M51" i="9"/>
  <c r="N51" i="9"/>
  <c r="O51" i="9"/>
  <c r="E51" i="9"/>
  <c r="F56" i="8" l="1"/>
  <c r="G56" i="8"/>
  <c r="H56" i="8"/>
  <c r="I56" i="8"/>
  <c r="J56" i="8"/>
  <c r="K56" i="8"/>
  <c r="L56" i="8"/>
  <c r="M56" i="8"/>
  <c r="N56" i="8"/>
  <c r="O56" i="8"/>
  <c r="E56" i="8"/>
  <c r="F57" i="7"/>
  <c r="G57" i="7"/>
  <c r="H57" i="7"/>
  <c r="I57" i="7"/>
  <c r="J57" i="7"/>
  <c r="K57" i="7"/>
  <c r="L57" i="7"/>
  <c r="M57" i="7"/>
  <c r="N57" i="7"/>
  <c r="O57" i="7"/>
  <c r="E57" i="7"/>
  <c r="F60" i="6"/>
  <c r="G60" i="6"/>
  <c r="H60" i="6"/>
  <c r="I60" i="6"/>
  <c r="J60" i="6"/>
  <c r="K60" i="6"/>
  <c r="L60" i="6"/>
  <c r="M60" i="6"/>
  <c r="N60" i="6"/>
  <c r="O60" i="6"/>
  <c r="E60" i="6"/>
  <c r="F18" i="4" l="1"/>
  <c r="G18" i="4"/>
  <c r="I18" i="4"/>
  <c r="J18" i="4"/>
  <c r="K18" i="4"/>
  <c r="L18" i="4"/>
  <c r="M18" i="4"/>
  <c r="N18" i="4"/>
  <c r="O18" i="4"/>
  <c r="E18" i="4"/>
  <c r="F57" i="5"/>
  <c r="G57" i="5"/>
  <c r="H57" i="5"/>
  <c r="I57" i="5"/>
  <c r="J57" i="5"/>
  <c r="K57" i="5"/>
  <c r="L57" i="5"/>
  <c r="M57" i="5"/>
  <c r="N57" i="5"/>
  <c r="O57" i="5"/>
  <c r="E57" i="5"/>
  <c r="F58" i="4"/>
  <c r="G58" i="4"/>
  <c r="H58" i="4"/>
  <c r="I58" i="4"/>
  <c r="J58" i="4"/>
  <c r="K58" i="4"/>
  <c r="L58" i="4"/>
  <c r="M58" i="4"/>
  <c r="N58" i="4"/>
  <c r="O58" i="4"/>
  <c r="E58" i="4"/>
  <c r="F59" i="3"/>
  <c r="G59" i="3"/>
  <c r="H59" i="3"/>
  <c r="I59" i="3"/>
  <c r="J59" i="3"/>
  <c r="K59" i="3"/>
  <c r="L59" i="3"/>
  <c r="M59" i="3"/>
  <c r="N59" i="3"/>
  <c r="O59" i="3"/>
  <c r="E59" i="3"/>
  <c r="F62" i="2"/>
  <c r="G62" i="2"/>
  <c r="H62" i="2"/>
  <c r="I62" i="2"/>
  <c r="J62" i="2"/>
  <c r="K62" i="2"/>
  <c r="L62" i="2"/>
  <c r="M62" i="2"/>
  <c r="N62" i="2"/>
  <c r="O62" i="2"/>
  <c r="E62" i="2"/>
  <c r="H57" i="1"/>
  <c r="I57" i="1"/>
  <c r="J57" i="1"/>
  <c r="K57" i="1"/>
  <c r="L57" i="1"/>
  <c r="M57" i="1"/>
  <c r="N57" i="1"/>
  <c r="O57" i="1"/>
  <c r="G57" i="1"/>
  <c r="F57" i="1"/>
  <c r="H51" i="8" l="1"/>
  <c r="H57" i="8" l="1"/>
  <c r="H52" i="8"/>
  <c r="F54" i="3"/>
  <c r="F55" i="3" s="1"/>
  <c r="G54" i="3"/>
  <c r="G55" i="3" s="1"/>
  <c r="H54" i="3"/>
  <c r="H55" i="3" s="1"/>
  <c r="I54" i="3"/>
  <c r="J54" i="3"/>
  <c r="J55" i="3" s="1"/>
  <c r="K54" i="3"/>
  <c r="K55" i="3" s="1"/>
  <c r="L54" i="3"/>
  <c r="L55" i="3" s="1"/>
  <c r="M54" i="3"/>
  <c r="M55" i="3" s="1"/>
  <c r="N54" i="3"/>
  <c r="N55" i="3" s="1"/>
  <c r="O54" i="3"/>
  <c r="O55" i="3" s="1"/>
  <c r="E54" i="3"/>
  <c r="E55" i="3" s="1"/>
  <c r="F50" i="10"/>
  <c r="G50" i="10"/>
  <c r="H50" i="10"/>
  <c r="I50" i="10"/>
  <c r="J50" i="10"/>
  <c r="K50" i="10"/>
  <c r="L50" i="10"/>
  <c r="M50" i="10"/>
  <c r="N50" i="10"/>
  <c r="O50" i="10"/>
  <c r="E50" i="10"/>
  <c r="F46" i="9"/>
  <c r="G46" i="9"/>
  <c r="G47" i="9" s="1"/>
  <c r="H46" i="9"/>
  <c r="H47" i="9" s="1"/>
  <c r="I46" i="9"/>
  <c r="I47" i="9" s="1"/>
  <c r="J46" i="9"/>
  <c r="J47" i="9" s="1"/>
  <c r="K46" i="9"/>
  <c r="K47" i="9" s="1"/>
  <c r="L46" i="9"/>
  <c r="L47" i="9" s="1"/>
  <c r="M46" i="9"/>
  <c r="M47" i="9" s="1"/>
  <c r="N46" i="9"/>
  <c r="N47" i="9" s="1"/>
  <c r="O46" i="9"/>
  <c r="O47" i="9" s="1"/>
  <c r="E46" i="9"/>
  <c r="E47" i="9" s="1"/>
  <c r="N52" i="9"/>
  <c r="F51" i="8"/>
  <c r="F52" i="8" s="1"/>
  <c r="G51" i="8"/>
  <c r="I51" i="8"/>
  <c r="J51" i="8"/>
  <c r="J52" i="8" s="1"/>
  <c r="K51" i="8"/>
  <c r="K52" i="8" s="1"/>
  <c r="L51" i="8"/>
  <c r="M51" i="8"/>
  <c r="N51" i="8"/>
  <c r="N52" i="8" s="1"/>
  <c r="O51" i="8"/>
  <c r="O52" i="8" s="1"/>
  <c r="E51" i="8"/>
  <c r="F52" i="7"/>
  <c r="F53" i="7" s="1"/>
  <c r="G52" i="7"/>
  <c r="H52" i="7"/>
  <c r="I52" i="7"/>
  <c r="J52" i="7"/>
  <c r="J53" i="7" s="1"/>
  <c r="K52" i="7"/>
  <c r="L52" i="7"/>
  <c r="M52" i="7"/>
  <c r="N52" i="7"/>
  <c r="N53" i="7" s="1"/>
  <c r="O52" i="7"/>
  <c r="E52" i="7"/>
  <c r="E53" i="7" s="1"/>
  <c r="F52" i="6"/>
  <c r="G52" i="6"/>
  <c r="G53" i="6" s="1"/>
  <c r="H52" i="6"/>
  <c r="H53" i="6" s="1"/>
  <c r="I52" i="6"/>
  <c r="I53" i="6" s="1"/>
  <c r="J52" i="6"/>
  <c r="J53" i="6" s="1"/>
  <c r="K52" i="6"/>
  <c r="K53" i="6" s="1"/>
  <c r="L52" i="6"/>
  <c r="L53" i="6" s="1"/>
  <c r="M52" i="6"/>
  <c r="M53" i="6" s="1"/>
  <c r="N52" i="6"/>
  <c r="O52" i="6"/>
  <c r="O53" i="6" s="1"/>
  <c r="E52" i="6"/>
  <c r="E53" i="6" s="1"/>
  <c r="I61" i="6"/>
  <c r="K61" i="6"/>
  <c r="F53" i="4"/>
  <c r="G53" i="4"/>
  <c r="H59" i="4"/>
  <c r="I53" i="4"/>
  <c r="J53" i="4"/>
  <c r="K53" i="4"/>
  <c r="L53" i="4"/>
  <c r="M53" i="4"/>
  <c r="N53" i="4"/>
  <c r="O53" i="4"/>
  <c r="E53" i="4"/>
  <c r="F50" i="5"/>
  <c r="F51" i="5" s="1"/>
  <c r="G50" i="5"/>
  <c r="G51" i="5" s="1"/>
  <c r="H50" i="5"/>
  <c r="H51" i="5" s="1"/>
  <c r="I50" i="5"/>
  <c r="J50" i="5"/>
  <c r="J51" i="5" s="1"/>
  <c r="K50" i="5"/>
  <c r="K51" i="5" s="1"/>
  <c r="L50" i="5"/>
  <c r="L51" i="5" s="1"/>
  <c r="M50" i="5"/>
  <c r="N50" i="5"/>
  <c r="N51" i="5" s="1"/>
  <c r="O50" i="5"/>
  <c r="O51" i="5" s="1"/>
  <c r="E50" i="5"/>
  <c r="E51" i="5" s="1"/>
  <c r="E58" i="5"/>
  <c r="F57" i="2"/>
  <c r="G57" i="2"/>
  <c r="H57" i="2"/>
  <c r="I57" i="2"/>
  <c r="J57" i="2"/>
  <c r="K57" i="2"/>
  <c r="L57" i="2"/>
  <c r="M57" i="2"/>
  <c r="N57" i="2"/>
  <c r="O57" i="2"/>
  <c r="E57" i="2"/>
  <c r="E52" i="1"/>
  <c r="F52" i="1"/>
  <c r="G52" i="1"/>
  <c r="H52" i="1"/>
  <c r="I52" i="1"/>
  <c r="J52" i="1"/>
  <c r="K52" i="1"/>
  <c r="L52" i="1"/>
  <c r="M52" i="1"/>
  <c r="N52" i="1"/>
  <c r="O52" i="1"/>
  <c r="H58" i="5" l="1"/>
  <c r="N58" i="5"/>
  <c r="L58" i="5"/>
  <c r="F58" i="5"/>
  <c r="M60" i="3"/>
  <c r="K60" i="3"/>
  <c r="G61" i="6"/>
  <c r="M61" i="6"/>
  <c r="O61" i="6"/>
  <c r="F60" i="3"/>
  <c r="N60" i="3"/>
  <c r="K52" i="9"/>
  <c r="M58" i="1"/>
  <c r="M53" i="1"/>
  <c r="E58" i="1"/>
  <c r="E53" i="1"/>
  <c r="I58" i="2"/>
  <c r="I63" i="2"/>
  <c r="I58" i="5"/>
  <c r="I51" i="5"/>
  <c r="E59" i="4"/>
  <c r="E54" i="4"/>
  <c r="L59" i="4"/>
  <c r="L54" i="4"/>
  <c r="L58" i="7"/>
  <c r="L53" i="7"/>
  <c r="H58" i="7"/>
  <c r="H53" i="7"/>
  <c r="L58" i="1"/>
  <c r="L53" i="1"/>
  <c r="H58" i="1"/>
  <c r="H53" i="1"/>
  <c r="E58" i="2"/>
  <c r="E63" i="2"/>
  <c r="L63" i="2"/>
  <c r="L58" i="2"/>
  <c r="H63" i="2"/>
  <c r="H58" i="2"/>
  <c r="O59" i="4"/>
  <c r="O54" i="4"/>
  <c r="K59" i="4"/>
  <c r="K54" i="4"/>
  <c r="G59" i="4"/>
  <c r="G54" i="4"/>
  <c r="O58" i="7"/>
  <c r="O53" i="7"/>
  <c r="K58" i="7"/>
  <c r="K53" i="7"/>
  <c r="G58" i="7"/>
  <c r="G53" i="7"/>
  <c r="O52" i="9"/>
  <c r="I52" i="9"/>
  <c r="F52" i="9"/>
  <c r="F47" i="9"/>
  <c r="O60" i="3"/>
  <c r="G60" i="3"/>
  <c r="I60" i="3"/>
  <c r="I55" i="3"/>
  <c r="I58" i="1"/>
  <c r="I53" i="1"/>
  <c r="M58" i="2"/>
  <c r="M63" i="2"/>
  <c r="M58" i="5"/>
  <c r="M51" i="5"/>
  <c r="O58" i="1"/>
  <c r="O53" i="1"/>
  <c r="K58" i="1"/>
  <c r="K53" i="1"/>
  <c r="G58" i="1"/>
  <c r="G53" i="1"/>
  <c r="O63" i="2"/>
  <c r="O58" i="2"/>
  <c r="K58" i="2"/>
  <c r="K63" i="2"/>
  <c r="G63" i="2"/>
  <c r="G58" i="2"/>
  <c r="N59" i="4"/>
  <c r="N54" i="4"/>
  <c r="J59" i="4"/>
  <c r="J54" i="4"/>
  <c r="F59" i="4"/>
  <c r="F54" i="4"/>
  <c r="N61" i="6"/>
  <c r="N53" i="6"/>
  <c r="F61" i="6"/>
  <c r="F53" i="6"/>
  <c r="M57" i="8"/>
  <c r="M52" i="8"/>
  <c r="I57" i="8"/>
  <c r="I52" i="8"/>
  <c r="G52" i="9"/>
  <c r="N58" i="1"/>
  <c r="N53" i="1"/>
  <c r="J58" i="1"/>
  <c r="J53" i="1"/>
  <c r="F58" i="1"/>
  <c r="F53" i="1"/>
  <c r="N63" i="2"/>
  <c r="N58" i="2"/>
  <c r="J58" i="2"/>
  <c r="J63" i="2"/>
  <c r="F63" i="2"/>
  <c r="F58" i="2"/>
  <c r="M59" i="4"/>
  <c r="M54" i="4"/>
  <c r="I59" i="4"/>
  <c r="I54" i="4"/>
  <c r="E58" i="7"/>
  <c r="M58" i="7"/>
  <c r="M53" i="7"/>
  <c r="I58" i="7"/>
  <c r="I53" i="7"/>
  <c r="E57" i="8"/>
  <c r="E52" i="8"/>
  <c r="L57" i="8"/>
  <c r="L52" i="8"/>
  <c r="G57" i="8"/>
  <c r="G52" i="8"/>
  <c r="M52" i="9"/>
  <c r="L58" i="10"/>
  <c r="L51" i="10"/>
  <c r="K58" i="10"/>
  <c r="K51" i="10"/>
  <c r="G58" i="10"/>
  <c r="G51" i="10"/>
  <c r="E58" i="10"/>
  <c r="E51" i="10"/>
  <c r="N58" i="10"/>
  <c r="N51" i="10"/>
  <c r="J58" i="10"/>
  <c r="J51" i="10"/>
  <c r="F58" i="10"/>
  <c r="F51" i="10"/>
  <c r="H58" i="10"/>
  <c r="H51" i="10"/>
  <c r="O58" i="10"/>
  <c r="O51" i="10"/>
  <c r="M58" i="10"/>
  <c r="M51" i="10"/>
  <c r="I58" i="10"/>
  <c r="I51" i="10"/>
  <c r="N57" i="8"/>
  <c r="J52" i="9"/>
  <c r="J57" i="8"/>
  <c r="J61" i="6"/>
  <c r="J58" i="5"/>
  <c r="J60" i="3"/>
  <c r="O58" i="5"/>
  <c r="K58" i="5"/>
  <c r="G58" i="5"/>
  <c r="E61" i="6"/>
  <c r="L61" i="6"/>
  <c r="H61" i="6"/>
  <c r="N58" i="7"/>
  <c r="J58" i="7"/>
  <c r="F58" i="7"/>
  <c r="E52" i="9"/>
  <c r="L52" i="9"/>
  <c r="H52" i="9"/>
  <c r="E60" i="3"/>
  <c r="L60" i="3"/>
  <c r="H60" i="3"/>
  <c r="O57" i="8"/>
  <c r="K57" i="8"/>
  <c r="F57" i="8"/>
</calcChain>
</file>

<file path=xl/sharedStrings.xml><?xml version="1.0" encoding="utf-8"?>
<sst xmlns="http://schemas.openxmlformats.org/spreadsheetml/2006/main" count="880" uniqueCount="282">
  <si>
    <t>Наименование блюда</t>
  </si>
  <si>
    <t>Пищевые вещества</t>
  </si>
  <si>
    <t>Витамины</t>
  </si>
  <si>
    <t>Минеральные вещества</t>
  </si>
  <si>
    <t>Белки</t>
  </si>
  <si>
    <t>Жиры</t>
  </si>
  <si>
    <t xml:space="preserve">Углеводы </t>
  </si>
  <si>
    <t>В1</t>
  </si>
  <si>
    <t>С</t>
  </si>
  <si>
    <t>А</t>
  </si>
  <si>
    <t>Са</t>
  </si>
  <si>
    <t>Р</t>
  </si>
  <si>
    <t>Mg</t>
  </si>
  <si>
    <t>Fe</t>
  </si>
  <si>
    <t xml:space="preserve">к/кал эн. ценнос </t>
  </si>
  <si>
    <t>Завтрак</t>
  </si>
  <si>
    <t>Каша рисовая молочная</t>
  </si>
  <si>
    <t>Сыр Голландский</t>
  </si>
  <si>
    <t>Какао на молоке</t>
  </si>
  <si>
    <t xml:space="preserve">Хлеб пшеничный </t>
  </si>
  <si>
    <t xml:space="preserve">Всего за завтрак </t>
  </si>
  <si>
    <t>Обед</t>
  </si>
  <si>
    <t>Салат из свеклы</t>
  </si>
  <si>
    <t>Макаронные изделия отварные</t>
  </si>
  <si>
    <t>Хлеб ржаной</t>
  </si>
  <si>
    <t>Суп картофельный с рыбными консервами</t>
  </si>
  <si>
    <t>Всего за обед</t>
  </si>
  <si>
    <t xml:space="preserve">Всего за день </t>
  </si>
  <si>
    <t>Запеканка из творога с молоком сгущенным</t>
  </si>
  <si>
    <t>200/5</t>
  </si>
  <si>
    <t>Масло сливочное</t>
  </si>
  <si>
    <t xml:space="preserve">Чай с сахаром и лимоном </t>
  </si>
  <si>
    <t>150/20</t>
  </si>
  <si>
    <t>200/15/7</t>
  </si>
  <si>
    <t>Щи из б\к капусты</t>
  </si>
  <si>
    <t>Котлеты рыбные</t>
  </si>
  <si>
    <t>Картофельные пюре</t>
  </si>
  <si>
    <t>Сок фруктовый</t>
  </si>
  <si>
    <t>Макаронные изделия</t>
  </si>
  <si>
    <t>200/15</t>
  </si>
  <si>
    <t xml:space="preserve">Суп картофельный с горохом </t>
  </si>
  <si>
    <t>Цыплята тушенные в соусе</t>
  </si>
  <si>
    <t>Омлет натуральный</t>
  </si>
  <si>
    <t>Сыр</t>
  </si>
  <si>
    <t>Кофейный напиток</t>
  </si>
  <si>
    <t>150/5</t>
  </si>
  <si>
    <t xml:space="preserve">Салат из моркови </t>
  </si>
  <si>
    <t>Жаркое по-домашнему</t>
  </si>
  <si>
    <t>Винегрет овощной</t>
  </si>
  <si>
    <t>Суп из овощей</t>
  </si>
  <si>
    <t xml:space="preserve">Котлета куриная под соусом </t>
  </si>
  <si>
    <t xml:space="preserve">Омлет натуральный </t>
  </si>
  <si>
    <t xml:space="preserve">Борщ из свежей капусты </t>
  </si>
  <si>
    <t xml:space="preserve">Каша геркулесовая молочная </t>
  </si>
  <si>
    <t xml:space="preserve">Яйцо вареное </t>
  </si>
  <si>
    <t xml:space="preserve">Какао на молоке </t>
  </si>
  <si>
    <t>Икра из кабачков консервированная</t>
  </si>
  <si>
    <t>Гуляш мясной</t>
  </si>
  <si>
    <t xml:space="preserve">Макаронные изделия отварные </t>
  </si>
  <si>
    <t>Пудинг из творога (запеченный)</t>
  </si>
  <si>
    <t>200/15/17</t>
  </si>
  <si>
    <t>Рассольник петербургский</t>
  </si>
  <si>
    <t>Суп с консервиров. бобовыми(фасолью)</t>
  </si>
  <si>
    <t xml:space="preserve">Рыба припущенная с овощами </t>
  </si>
  <si>
    <t>Картофельное пюре</t>
  </si>
  <si>
    <t>Суп картофельный с макаронными изделиями</t>
  </si>
  <si>
    <t>Капуста тушенная</t>
  </si>
  <si>
    <t>Молоко</t>
  </si>
  <si>
    <t>масло сливочное</t>
  </si>
  <si>
    <t>соль</t>
  </si>
  <si>
    <t>какао</t>
  </si>
  <si>
    <t xml:space="preserve">свекла столовая </t>
  </si>
  <si>
    <t>масло подсолнечное</t>
  </si>
  <si>
    <t>картофель</t>
  </si>
  <si>
    <t>морковь</t>
  </si>
  <si>
    <t>лук</t>
  </si>
  <si>
    <t>масло раститительное</t>
  </si>
  <si>
    <t>консервы "сайра"</t>
  </si>
  <si>
    <t xml:space="preserve">говядина </t>
  </si>
  <si>
    <t>молоко</t>
  </si>
  <si>
    <t>сухари панировочные</t>
  </si>
  <si>
    <t>сухофрукты</t>
  </si>
  <si>
    <t>творог</t>
  </si>
  <si>
    <t>сахарный песок</t>
  </si>
  <si>
    <t>яйцо столовое</t>
  </si>
  <si>
    <t>сметана</t>
  </si>
  <si>
    <t>молоко сгущеное</t>
  </si>
  <si>
    <t>1/10</t>
  </si>
  <si>
    <t>чай листовой</t>
  </si>
  <si>
    <t>лимон свеж</t>
  </si>
  <si>
    <t>капуста</t>
  </si>
  <si>
    <t>масло растительное</t>
  </si>
  <si>
    <t xml:space="preserve">минтай </t>
  </si>
  <si>
    <t xml:space="preserve">молоко </t>
  </si>
  <si>
    <t>горох</t>
  </si>
  <si>
    <t>цыплята (филе)</t>
  </si>
  <si>
    <t>томатная паста</t>
  </si>
  <si>
    <t>мука</t>
  </si>
  <si>
    <t xml:space="preserve">яйцо </t>
  </si>
  <si>
    <t>сыр "голандский"</t>
  </si>
  <si>
    <t>кофейный напиток</t>
  </si>
  <si>
    <t>свекла</t>
  </si>
  <si>
    <t>лимонная кислота</t>
  </si>
  <si>
    <t>говядина</t>
  </si>
  <si>
    <t>огурцы соленые</t>
  </si>
  <si>
    <t>зеленый горошек</t>
  </si>
  <si>
    <t>куриное филе</t>
  </si>
  <si>
    <t>геркулес</t>
  </si>
  <si>
    <t>крупа манная</t>
  </si>
  <si>
    <t>сахар</t>
  </si>
  <si>
    <t>яйца</t>
  </si>
  <si>
    <t>сухари</t>
  </si>
  <si>
    <t>рис</t>
  </si>
  <si>
    <t>кисель концетрат</t>
  </si>
  <si>
    <t>минтай</t>
  </si>
  <si>
    <t>макаронные изделия</t>
  </si>
  <si>
    <t xml:space="preserve">капуста </t>
  </si>
  <si>
    <t xml:space="preserve">мука </t>
  </si>
  <si>
    <t>фасоль</t>
  </si>
  <si>
    <t xml:space="preserve">хлеб пшеничный </t>
  </si>
  <si>
    <t xml:space="preserve">рис длинозерный </t>
  </si>
  <si>
    <t>сыр Голландский</t>
  </si>
  <si>
    <t xml:space="preserve">макаронные изделия </t>
  </si>
  <si>
    <t xml:space="preserve">сок фруктовый </t>
  </si>
  <si>
    <t>икра из кабачков консервированная</t>
  </si>
  <si>
    <t>Яблоко</t>
  </si>
  <si>
    <t>Полдник</t>
  </si>
  <si>
    <t>Сок</t>
  </si>
  <si>
    <t>Печенье</t>
  </si>
  <si>
    <t>Всего за полдник</t>
  </si>
  <si>
    <t>Снежок</t>
  </si>
  <si>
    <t>Пряник</t>
  </si>
  <si>
    <t>Йогурт</t>
  </si>
  <si>
    <t>Яйцо отварное</t>
  </si>
  <si>
    <t>1 шт</t>
  </si>
  <si>
    <t>Кисель</t>
  </si>
  <si>
    <t>Всего за подник</t>
  </si>
  <si>
    <t>соль йодированая</t>
  </si>
  <si>
    <t>Сок фруктовый+ вит. С</t>
  </si>
  <si>
    <t>Компот из сухофруктов + Вит. С</t>
  </si>
  <si>
    <t>Сок фруктовый + Вит. С</t>
  </si>
  <si>
    <t>Кисель п\ягодный+ Вит. С</t>
  </si>
  <si>
    <t>кр. манная</t>
  </si>
  <si>
    <t>Помидор</t>
  </si>
  <si>
    <t>Масло растительное</t>
  </si>
  <si>
    <t>Сахар</t>
  </si>
  <si>
    <t>Хлеб пшеничный</t>
  </si>
  <si>
    <t>Морковь</t>
  </si>
  <si>
    <t>Аскорбиновая кислота</t>
  </si>
  <si>
    <t>Соль йодированая</t>
  </si>
  <si>
    <t>Лимон</t>
  </si>
  <si>
    <t>Минтай</t>
  </si>
  <si>
    <t>Сосиска</t>
  </si>
  <si>
    <t>Лимон. Кислота</t>
  </si>
  <si>
    <t>Гречка</t>
  </si>
  <si>
    <t>Чайная заварка</t>
  </si>
  <si>
    <t>22,8</t>
  </si>
  <si>
    <t>Томат паста</t>
  </si>
  <si>
    <t>капуста свежая</t>
  </si>
  <si>
    <t>Бутерброд с маслом и сыром</t>
  </si>
  <si>
    <t xml:space="preserve">сыр </t>
  </si>
  <si>
    <t>хлеб пшеничный</t>
  </si>
  <si>
    <t>крупа гречневая</t>
  </si>
  <si>
    <t>яблоко</t>
  </si>
  <si>
    <t xml:space="preserve">яйцо вареное </t>
  </si>
  <si>
    <t>Уха "Ростовская"</t>
  </si>
  <si>
    <t>рыба свежая</t>
  </si>
  <si>
    <t>лук зеленый</t>
  </si>
  <si>
    <t>Каша рассыпчатая (гречка)</t>
  </si>
  <si>
    <t>Салат из свежих помидоров с луком</t>
  </si>
  <si>
    <t>помидоры</t>
  </si>
  <si>
    <t>Плов из птицы</t>
  </si>
  <si>
    <t>цыпленок бройлер</t>
  </si>
  <si>
    <t>Каша манная (молочная)</t>
  </si>
  <si>
    <t>Салат из свежих помидоров и огурцов</t>
  </si>
  <si>
    <t>огурцы</t>
  </si>
  <si>
    <t>Суп Крестьянский</t>
  </si>
  <si>
    <t>крупа ячневая</t>
  </si>
  <si>
    <t>1 порция</t>
  </si>
  <si>
    <t>брутто,г</t>
  </si>
  <si>
    <t>нетто,г</t>
  </si>
  <si>
    <t>Всего за завтрак и обед</t>
  </si>
  <si>
    <t>73-78,1</t>
  </si>
  <si>
    <t>74,7-93,3</t>
  </si>
  <si>
    <t>16-17,3</t>
  </si>
  <si>
    <t>30-40</t>
  </si>
  <si>
    <t>10-10,7</t>
  </si>
  <si>
    <t>160,4-214</t>
  </si>
  <si>
    <t>80-100</t>
  </si>
  <si>
    <t>8</t>
  </si>
  <si>
    <t>20,6-25,8</t>
  </si>
  <si>
    <t>15,3-16,3</t>
  </si>
  <si>
    <t>11,3-12,1</t>
  </si>
  <si>
    <t>11,3-10,7</t>
  </si>
  <si>
    <t>50-66,7</t>
  </si>
  <si>
    <t>40-42,6</t>
  </si>
  <si>
    <t>20-26,7</t>
  </si>
  <si>
    <t>75-100</t>
  </si>
  <si>
    <t>4</t>
  </si>
  <si>
    <t>№42 СР 2005</t>
  </si>
  <si>
    <t>№33 СР 2005</t>
  </si>
  <si>
    <t>№608 СР 2005</t>
  </si>
  <si>
    <t>№688 СР 2005</t>
  </si>
  <si>
    <t>№868 СР 2005</t>
  </si>
  <si>
    <t>№424 СР 2005</t>
  </si>
  <si>
    <t>№469  СР 2005</t>
  </si>
  <si>
    <t>№943 СР 2005</t>
  </si>
  <si>
    <t>№187 СР 2005</t>
  </si>
  <si>
    <t>№511 СР 2005</t>
  </si>
  <si>
    <t>№94 СР 2005</t>
  </si>
  <si>
    <t>№41 СР 2005</t>
  </si>
  <si>
    <t>№38 СР 2005</t>
  </si>
  <si>
    <t>№206 СР 2005</t>
  </si>
  <si>
    <t>№467 СР 2005</t>
  </si>
  <si>
    <t>№45 СР 2005</t>
  </si>
  <si>
    <t>№202 СР 2005</t>
  </si>
  <si>
    <t>№307 СР 2005</t>
  </si>
  <si>
    <t>№694 СР 2005</t>
  </si>
  <si>
    <t>№438 СР 2005</t>
  </si>
  <si>
    <t>№951 СР 2005</t>
  </si>
  <si>
    <t>№170 СР 2005</t>
  </si>
  <si>
    <t>№436 СР 2005</t>
  </si>
  <si>
    <t>№870 СР 2005</t>
  </si>
  <si>
    <t>№959 СР 2005</t>
  </si>
  <si>
    <t>№591 СР 2005</t>
  </si>
  <si>
    <t>№679 СР 2005</t>
  </si>
  <si>
    <t>№15 СР 2005</t>
  </si>
  <si>
    <t>№197 СР 2005</t>
  </si>
  <si>
    <t>№304 СР 2005</t>
  </si>
  <si>
    <t>№390 СР 2005</t>
  </si>
  <si>
    <t>№244 СР 2005</t>
  </si>
  <si>
    <t>№ 33 СР 2005</t>
  </si>
  <si>
    <t>№208 СР 2005</t>
  </si>
  <si>
    <t>№201 СР 2005</t>
  </si>
  <si>
    <t>№536 СР 2005</t>
  </si>
  <si>
    <t>№168 СР 2010</t>
  </si>
  <si>
    <t xml:space="preserve">День 1 </t>
  </si>
  <si>
    <t>Понедельник</t>
  </si>
  <si>
    <t>№87 СР 2010</t>
  </si>
  <si>
    <t xml:space="preserve">День 2 </t>
  </si>
  <si>
    <t>Вторник</t>
  </si>
  <si>
    <t>№3 СР 2007</t>
  </si>
  <si>
    <t>№25 СР 2005</t>
  </si>
  <si>
    <t>День 3</t>
  </si>
  <si>
    <t>Среда</t>
  </si>
  <si>
    <t>№104 СР 2005</t>
  </si>
  <si>
    <t>День 4</t>
  </si>
  <si>
    <t>четверг</t>
  </si>
  <si>
    <t xml:space="preserve">Пятница </t>
  </si>
  <si>
    <t>№100 СР 2005</t>
  </si>
  <si>
    <t>№269 СР 2005</t>
  </si>
  <si>
    <t xml:space="preserve">День 7 </t>
  </si>
  <si>
    <t>День 8</t>
  </si>
  <si>
    <t>№210 СР 2005</t>
  </si>
  <si>
    <t>День 9</t>
  </si>
  <si>
    <t>День 10</t>
  </si>
  <si>
    <t>День 6</t>
  </si>
  <si>
    <t>День 5</t>
  </si>
  <si>
    <t xml:space="preserve">Макароны с сыром </t>
  </si>
  <si>
    <t>сыр</t>
  </si>
  <si>
    <t>№206</t>
  </si>
  <si>
    <t xml:space="preserve">Суп молочный </t>
  </si>
  <si>
    <t>Мясо (Говядина, курица)</t>
  </si>
  <si>
    <t>№321 СР 2005</t>
  </si>
  <si>
    <t xml:space="preserve">котлета </t>
  </si>
  <si>
    <t xml:space="preserve"> СР 2005</t>
  </si>
  <si>
    <t>фрукты</t>
  </si>
  <si>
    <t>банан</t>
  </si>
  <si>
    <t>17.14</t>
  </si>
  <si>
    <t>соус</t>
  </si>
  <si>
    <t>101,,68</t>
  </si>
  <si>
    <t xml:space="preserve">Салат из свежих помидор с луком </t>
  </si>
  <si>
    <t>№ 15 СР 2005</t>
  </si>
  <si>
    <t xml:space="preserve">помидоры </t>
  </si>
  <si>
    <t>Салат зимний</t>
  </si>
  <si>
    <t xml:space="preserve">горошек зеленый </t>
  </si>
  <si>
    <t>лук зеленый  или репчатый</t>
  </si>
  <si>
    <t xml:space="preserve">огурец соленый </t>
  </si>
  <si>
    <t>№ 45 СР 2005</t>
  </si>
  <si>
    <t xml:space="preserve">Винегрет овощной </t>
  </si>
  <si>
    <t xml:space="preserve">картофель </t>
  </si>
  <si>
    <t>Весенне-летний  период (7-11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</si>
</sst>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49" fontId="2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/>
    <xf numFmtId="0" fontId="0" fillId="0" borderId="1" xfId="0" applyBorder="1"/>
    <xf numFmtId="0" fontId="6" fillId="0" borderId="0" xfId="0" applyFont="1"/>
    <xf numFmtId="49" fontId="6" fillId="0" borderId="0" xfId="0" applyNumberFormat="1" applyFont="1"/>
    <xf numFmtId="0" fontId="6" fillId="0" borderId="1" xfId="0" applyFont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" fillId="0" borderId="4" xfId="0" applyFont="1" applyBorder="1"/>
    <xf numFmtId="0" fontId="2" fillId="0" borderId="4" xfId="0" applyFont="1" applyBorder="1"/>
    <xf numFmtId="0" fontId="1" fillId="0" borderId="10" xfId="0" applyFont="1" applyBorder="1"/>
    <xf numFmtId="0" fontId="1" fillId="0" borderId="4" xfId="0" applyFont="1" applyBorder="1" applyAlignment="1">
      <alignment wrapText="1"/>
    </xf>
    <xf numFmtId="0" fontId="0" fillId="0" borderId="6" xfId="0" applyBorder="1"/>
    <xf numFmtId="0" fontId="1" fillId="0" borderId="8" xfId="0" applyFont="1" applyBorder="1"/>
    <xf numFmtId="0" fontId="2" fillId="0" borderId="4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8"/>
  <sheetViews>
    <sheetView workbookViewId="0">
      <selection activeCell="A3" sqref="A3"/>
    </sheetView>
  </sheetViews>
  <sheetFormatPr defaultRowHeight="14.4" x14ac:dyDescent="0.3"/>
  <cols>
    <col min="1" max="1" width="13.109375" customWidth="1"/>
    <col min="2" max="2" width="40.33203125" customWidth="1"/>
    <col min="3" max="3" width="16.88671875" customWidth="1"/>
    <col min="4" max="4" width="11" customWidth="1"/>
    <col min="5" max="5" width="13.44140625" customWidth="1"/>
    <col min="6" max="6" width="11" customWidth="1"/>
    <col min="7" max="7" width="11.33203125" customWidth="1"/>
    <col min="8" max="8" width="13.88671875" customWidth="1"/>
    <col min="9" max="9" width="7.44140625" customWidth="1"/>
    <col min="10" max="10" width="8.44140625" customWidth="1"/>
    <col min="11" max="11" width="7.33203125" customWidth="1"/>
    <col min="12" max="12" width="9.33203125" customWidth="1"/>
    <col min="13" max="13" width="6.33203125" customWidth="1"/>
    <col min="14" max="14" width="5.5546875" customWidth="1"/>
    <col min="15" max="15" width="5.44140625" customWidth="1"/>
  </cols>
  <sheetData>
    <row r="1" spans="1:20" ht="15.6" x14ac:dyDescent="0.3">
      <c r="A1" s="39" t="s">
        <v>236</v>
      </c>
      <c r="B1" s="39"/>
    </row>
    <row r="2" spans="1:20" ht="15.6" x14ac:dyDescent="0.3">
      <c r="A2" s="39" t="s">
        <v>237</v>
      </c>
      <c r="B2" s="39"/>
    </row>
    <row r="3" spans="1:20" ht="15.6" x14ac:dyDescent="0.3">
      <c r="A3" s="39" t="s">
        <v>281</v>
      </c>
      <c r="B3" s="40"/>
      <c r="C3" s="1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20" x14ac:dyDescent="0.3">
      <c r="A4" s="56"/>
      <c r="B4" s="49" t="s">
        <v>0</v>
      </c>
      <c r="C4" s="48" t="s">
        <v>178</v>
      </c>
      <c r="D4" s="49"/>
      <c r="E4" s="62" t="s">
        <v>1</v>
      </c>
      <c r="F4" s="62"/>
      <c r="G4" s="62"/>
      <c r="H4" s="63" t="s">
        <v>14</v>
      </c>
      <c r="I4" s="62" t="s">
        <v>2</v>
      </c>
      <c r="J4" s="62"/>
      <c r="K4" s="62"/>
      <c r="L4" s="62" t="s">
        <v>3</v>
      </c>
      <c r="M4" s="62"/>
      <c r="N4" s="62"/>
      <c r="O4" s="62"/>
    </row>
    <row r="5" spans="1:20" x14ac:dyDescent="0.3">
      <c r="A5" s="57"/>
      <c r="B5" s="49"/>
      <c r="C5" s="21" t="s">
        <v>179</v>
      </c>
      <c r="D5" s="5" t="s">
        <v>180</v>
      </c>
      <c r="E5" s="5" t="s">
        <v>4</v>
      </c>
      <c r="F5" s="5" t="s">
        <v>5</v>
      </c>
      <c r="G5" s="5" t="s">
        <v>6</v>
      </c>
      <c r="H5" s="64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20" x14ac:dyDescent="0.3">
      <c r="A6" s="48" t="s">
        <v>15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</row>
    <row r="7" spans="1:20" x14ac:dyDescent="0.3">
      <c r="A7" s="56" t="s">
        <v>235</v>
      </c>
      <c r="B7" s="31" t="s">
        <v>16</v>
      </c>
      <c r="C7" s="48" t="s">
        <v>29</v>
      </c>
      <c r="D7" s="49"/>
      <c r="E7" s="6">
        <v>3.82</v>
      </c>
      <c r="F7" s="6">
        <v>9.1910000000000007</v>
      </c>
      <c r="G7" s="6">
        <v>21.893000000000001</v>
      </c>
      <c r="H7" s="6">
        <v>199.75</v>
      </c>
      <c r="I7" s="6">
        <v>5.3999999999999999E-2</v>
      </c>
      <c r="J7" s="6">
        <v>0.39</v>
      </c>
      <c r="K7" s="6">
        <v>9.2999999999999999E-2</v>
      </c>
      <c r="L7" s="6">
        <v>147.416</v>
      </c>
      <c r="M7" s="6">
        <v>173.19900000000001</v>
      </c>
      <c r="N7" s="6">
        <v>19.760000000000002</v>
      </c>
      <c r="O7" s="6">
        <v>0.23100000000000001</v>
      </c>
    </row>
    <row r="8" spans="1:20" x14ac:dyDescent="0.3">
      <c r="A8" s="58"/>
      <c r="B8" s="32" t="s">
        <v>120</v>
      </c>
      <c r="C8" s="37">
        <v>44.4</v>
      </c>
      <c r="D8" s="7">
        <v>44.4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55"/>
      <c r="R8" s="55"/>
      <c r="S8" s="55"/>
      <c r="T8" s="24"/>
    </row>
    <row r="9" spans="1:20" x14ac:dyDescent="0.3">
      <c r="A9" s="58"/>
      <c r="B9" s="32" t="s">
        <v>83</v>
      </c>
      <c r="C9" s="37">
        <v>6</v>
      </c>
      <c r="D9" s="7">
        <v>6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55"/>
      <c r="R9" s="55"/>
      <c r="S9" s="55"/>
      <c r="T9" s="24"/>
    </row>
    <row r="10" spans="1:20" x14ac:dyDescent="0.3">
      <c r="A10" s="58"/>
      <c r="B10" s="32" t="s">
        <v>79</v>
      </c>
      <c r="C10" s="37">
        <v>164</v>
      </c>
      <c r="D10" s="7">
        <v>164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55"/>
      <c r="R10" s="55"/>
      <c r="S10" s="55"/>
      <c r="T10" s="24"/>
    </row>
    <row r="11" spans="1:20" x14ac:dyDescent="0.3">
      <c r="A11" s="58"/>
      <c r="B11" s="32" t="s">
        <v>68</v>
      </c>
      <c r="C11" s="37">
        <v>5</v>
      </c>
      <c r="D11" s="7">
        <v>5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55"/>
      <c r="R11" s="55"/>
      <c r="S11" s="55"/>
      <c r="T11" s="24"/>
    </row>
    <row r="12" spans="1:20" x14ac:dyDescent="0.3">
      <c r="A12" s="57"/>
      <c r="B12" s="32" t="s">
        <v>137</v>
      </c>
      <c r="C12" s="37">
        <v>0.3</v>
      </c>
      <c r="D12" s="7">
        <v>0.3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Q12" s="55"/>
      <c r="R12" s="55"/>
      <c r="S12" s="55"/>
      <c r="T12" s="25"/>
    </row>
    <row r="13" spans="1:20" x14ac:dyDescent="0.3">
      <c r="A13" s="56" t="s">
        <v>199</v>
      </c>
      <c r="B13" s="31" t="s">
        <v>17</v>
      </c>
      <c r="C13" s="48">
        <v>15</v>
      </c>
      <c r="D13" s="49"/>
      <c r="E13" s="6">
        <v>3.48</v>
      </c>
      <c r="F13" s="6">
        <v>4.43</v>
      </c>
      <c r="G13" s="6">
        <v>0</v>
      </c>
      <c r="H13" s="6">
        <v>54.6</v>
      </c>
      <c r="I13" s="6">
        <v>0.01</v>
      </c>
      <c r="J13" s="6">
        <v>0.11</v>
      </c>
      <c r="K13" s="6">
        <v>4.7999999999999996E-3</v>
      </c>
      <c r="L13" s="6">
        <v>132</v>
      </c>
      <c r="M13" s="6">
        <v>75</v>
      </c>
      <c r="N13" s="6">
        <v>5.25</v>
      </c>
      <c r="O13" s="6">
        <v>0.15</v>
      </c>
      <c r="Q13" s="55"/>
      <c r="R13" s="55"/>
      <c r="S13" s="55"/>
      <c r="T13" s="25"/>
    </row>
    <row r="14" spans="1:20" x14ac:dyDescent="0.3">
      <c r="A14" s="57"/>
      <c r="B14" s="32" t="s">
        <v>121</v>
      </c>
      <c r="C14" s="37">
        <v>15.9</v>
      </c>
      <c r="D14" s="7">
        <v>15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Q14" s="55"/>
      <c r="R14" s="55"/>
      <c r="S14" s="55"/>
      <c r="T14" s="25"/>
    </row>
    <row r="15" spans="1:20" s="8" customFormat="1" x14ac:dyDescent="0.3">
      <c r="A15" s="59" t="s">
        <v>223</v>
      </c>
      <c r="B15" s="31" t="s">
        <v>18</v>
      </c>
      <c r="C15" s="48">
        <v>200</v>
      </c>
      <c r="D15" s="49"/>
      <c r="E15" s="6">
        <v>3.52</v>
      </c>
      <c r="F15" s="6">
        <v>3.72</v>
      </c>
      <c r="G15" s="6">
        <v>25.49</v>
      </c>
      <c r="H15" s="6">
        <v>145.19999999999999</v>
      </c>
      <c r="I15" s="6">
        <v>0.01</v>
      </c>
      <c r="J15" s="6">
        <v>1.3</v>
      </c>
      <c r="K15" s="6">
        <v>0.01</v>
      </c>
      <c r="L15" s="6">
        <v>122</v>
      </c>
      <c r="M15" s="6">
        <v>90</v>
      </c>
      <c r="N15" s="6">
        <v>14</v>
      </c>
      <c r="O15" s="6">
        <v>0.56000000000000005</v>
      </c>
      <c r="Q15" s="55"/>
      <c r="R15" s="55"/>
      <c r="S15" s="55"/>
      <c r="T15" s="25"/>
    </row>
    <row r="16" spans="1:20" x14ac:dyDescent="0.3">
      <c r="A16" s="60"/>
      <c r="B16" s="32" t="s">
        <v>70</v>
      </c>
      <c r="C16" s="37">
        <v>4</v>
      </c>
      <c r="D16" s="7">
        <v>4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55"/>
      <c r="R16" s="55"/>
      <c r="S16" s="55"/>
      <c r="T16" s="25"/>
    </row>
    <row r="17" spans="1:20" x14ac:dyDescent="0.3">
      <c r="A17" s="60"/>
      <c r="B17" s="32" t="s">
        <v>79</v>
      </c>
      <c r="C17" s="37">
        <v>180</v>
      </c>
      <c r="D17" s="7">
        <v>180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55"/>
      <c r="R17" s="55"/>
      <c r="S17" s="55"/>
      <c r="T17" s="25"/>
    </row>
    <row r="18" spans="1:20" x14ac:dyDescent="0.3">
      <c r="A18" s="61"/>
      <c r="B18" s="32" t="s">
        <v>83</v>
      </c>
      <c r="C18" s="37">
        <v>20</v>
      </c>
      <c r="D18" s="7">
        <v>20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Q18" s="55"/>
      <c r="R18" s="55"/>
      <c r="S18" s="55"/>
      <c r="T18" s="25"/>
    </row>
    <row r="19" spans="1:20" x14ac:dyDescent="0.3">
      <c r="A19" s="16"/>
      <c r="B19" s="31" t="s">
        <v>19</v>
      </c>
      <c r="C19" s="48">
        <v>50</v>
      </c>
      <c r="D19" s="49"/>
      <c r="E19" s="13">
        <v>3.8</v>
      </c>
      <c r="F19" s="6">
        <v>0.45</v>
      </c>
      <c r="G19" s="6">
        <v>24.9</v>
      </c>
      <c r="H19" s="6">
        <v>113.22</v>
      </c>
      <c r="I19" s="6">
        <v>0.08</v>
      </c>
      <c r="J19" s="6">
        <v>0</v>
      </c>
      <c r="K19" s="6">
        <v>0</v>
      </c>
      <c r="L19" s="6">
        <v>13.02</v>
      </c>
      <c r="M19" s="6">
        <v>41.5</v>
      </c>
      <c r="N19" s="6">
        <v>17.53</v>
      </c>
      <c r="O19" s="6">
        <v>0.8</v>
      </c>
      <c r="Q19" s="55"/>
      <c r="R19" s="55"/>
      <c r="S19" s="55"/>
      <c r="T19" s="25"/>
    </row>
    <row r="20" spans="1:20" x14ac:dyDescent="0.3">
      <c r="A20" s="16"/>
      <c r="B20" s="31" t="s">
        <v>125</v>
      </c>
      <c r="C20" s="48">
        <v>100</v>
      </c>
      <c r="D20" s="49"/>
      <c r="E20" s="13">
        <v>0.4</v>
      </c>
      <c r="F20" s="6">
        <v>0.4</v>
      </c>
      <c r="G20" s="6">
        <v>9.8000000000000007</v>
      </c>
      <c r="H20" s="6">
        <v>47</v>
      </c>
      <c r="I20" s="6">
        <v>0.03</v>
      </c>
      <c r="J20" s="6">
        <v>10</v>
      </c>
      <c r="K20" s="6"/>
      <c r="L20" s="6">
        <v>13.05</v>
      </c>
      <c r="M20" s="6">
        <v>11</v>
      </c>
      <c r="N20" s="6">
        <v>9</v>
      </c>
      <c r="O20" s="6">
        <v>2.2000000000000002</v>
      </c>
      <c r="Q20" s="55"/>
      <c r="R20" s="55"/>
      <c r="S20" s="55"/>
      <c r="T20" s="25"/>
    </row>
    <row r="21" spans="1:20" x14ac:dyDescent="0.3">
      <c r="A21" s="16" t="s">
        <v>204</v>
      </c>
      <c r="B21" s="31" t="s">
        <v>133</v>
      </c>
      <c r="C21" s="48" t="s">
        <v>134</v>
      </c>
      <c r="D21" s="49"/>
      <c r="E21" s="13">
        <v>6.1</v>
      </c>
      <c r="F21" s="6">
        <v>5.52</v>
      </c>
      <c r="G21" s="6">
        <v>0.34</v>
      </c>
      <c r="H21" s="6">
        <v>75.36</v>
      </c>
      <c r="I21" s="6">
        <v>0.03</v>
      </c>
      <c r="J21" s="6">
        <v>0</v>
      </c>
      <c r="K21" s="6">
        <v>120</v>
      </c>
      <c r="L21" s="6">
        <v>41</v>
      </c>
      <c r="M21" s="6">
        <v>95.16</v>
      </c>
      <c r="N21" s="6">
        <v>6.64</v>
      </c>
      <c r="O21" s="6">
        <v>1.32</v>
      </c>
      <c r="Q21" s="55"/>
      <c r="R21" s="55"/>
      <c r="S21" s="55"/>
      <c r="T21" s="25"/>
    </row>
    <row r="22" spans="1:20" x14ac:dyDescent="0.3">
      <c r="A22" s="16"/>
      <c r="B22" s="31" t="s">
        <v>20</v>
      </c>
      <c r="C22" s="31"/>
      <c r="D22" s="6"/>
      <c r="E22" s="6">
        <f>E7+E13+E15+E19+E20+E21</f>
        <v>21.12</v>
      </c>
      <c r="F22" s="6">
        <f>F7+F13+F15+F19+F20+F21</f>
        <v>23.710999999999999</v>
      </c>
      <c r="G22" s="6">
        <f t="shared" ref="G22:O22" si="0">G7+G13+G15+G19+G20+G21</f>
        <v>82.422999999999988</v>
      </c>
      <c r="H22" s="6">
        <f t="shared" si="0"/>
        <v>635.13</v>
      </c>
      <c r="I22" s="6">
        <f t="shared" si="0"/>
        <v>0.214</v>
      </c>
      <c r="J22" s="6">
        <f t="shared" si="0"/>
        <v>11.8</v>
      </c>
      <c r="K22" s="6">
        <f t="shared" si="0"/>
        <v>120.1078</v>
      </c>
      <c r="L22" s="6">
        <f t="shared" si="0"/>
        <v>468.48599999999999</v>
      </c>
      <c r="M22" s="6">
        <f t="shared" si="0"/>
        <v>485.85900000000004</v>
      </c>
      <c r="N22" s="6">
        <f t="shared" si="0"/>
        <v>72.180000000000007</v>
      </c>
      <c r="O22" s="6">
        <f t="shared" si="0"/>
        <v>5.2610000000000001</v>
      </c>
      <c r="Q22" s="55"/>
      <c r="R22" s="55"/>
      <c r="S22" s="55"/>
      <c r="T22" s="25"/>
    </row>
    <row r="23" spans="1:20" x14ac:dyDescent="0.3">
      <c r="A23" s="16"/>
      <c r="B23" s="54" t="s">
        <v>21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49"/>
      <c r="Q23" s="55"/>
      <c r="R23" s="55"/>
      <c r="S23" s="55"/>
      <c r="T23" s="25"/>
    </row>
    <row r="24" spans="1:20" x14ac:dyDescent="0.3">
      <c r="A24" s="56" t="s">
        <v>200</v>
      </c>
      <c r="B24" s="31" t="s">
        <v>22</v>
      </c>
      <c r="C24" s="48">
        <v>60</v>
      </c>
      <c r="D24" s="49"/>
      <c r="E24" s="6">
        <v>0.86</v>
      </c>
      <c r="F24" s="6">
        <v>3.65</v>
      </c>
      <c r="G24" s="6">
        <v>5.05</v>
      </c>
      <c r="H24" s="6">
        <v>56.34</v>
      </c>
      <c r="I24" s="6">
        <v>0.01</v>
      </c>
      <c r="J24" s="6">
        <v>5.7</v>
      </c>
      <c r="K24" s="6">
        <v>0</v>
      </c>
      <c r="L24" s="6">
        <v>21.09</v>
      </c>
      <c r="M24" s="6">
        <v>24.58</v>
      </c>
      <c r="N24" s="6">
        <v>12.54</v>
      </c>
      <c r="O24" s="6">
        <v>0.8</v>
      </c>
      <c r="Q24" s="55"/>
      <c r="R24" s="55"/>
      <c r="S24" s="55"/>
      <c r="T24" s="25"/>
    </row>
    <row r="25" spans="1:20" x14ac:dyDescent="0.3">
      <c r="A25" s="58"/>
      <c r="B25" s="32" t="s">
        <v>71</v>
      </c>
      <c r="C25" s="37" t="s">
        <v>182</v>
      </c>
      <c r="D25" s="7">
        <v>57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55"/>
      <c r="R25" s="55"/>
      <c r="S25" s="55"/>
      <c r="T25" s="25"/>
    </row>
    <row r="26" spans="1:20" x14ac:dyDescent="0.3">
      <c r="A26" s="57"/>
      <c r="B26" s="32" t="s">
        <v>72</v>
      </c>
      <c r="C26" s="37">
        <v>5</v>
      </c>
      <c r="D26" s="7">
        <v>5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Q26" s="26"/>
      <c r="R26" s="26"/>
      <c r="S26" s="26"/>
      <c r="T26" s="25"/>
    </row>
    <row r="27" spans="1:20" x14ac:dyDescent="0.3">
      <c r="A27" s="56" t="s">
        <v>238</v>
      </c>
      <c r="B27" s="31" t="s">
        <v>25</v>
      </c>
      <c r="C27" s="48">
        <v>200</v>
      </c>
      <c r="D27" s="49"/>
      <c r="E27" s="6">
        <v>6.89</v>
      </c>
      <c r="F27" s="6">
        <v>6.72</v>
      </c>
      <c r="G27" s="6">
        <v>11.47</v>
      </c>
      <c r="H27" s="6">
        <v>133.80000000000001</v>
      </c>
      <c r="I27" s="6">
        <v>0.08</v>
      </c>
      <c r="J27" s="6">
        <v>7.29</v>
      </c>
      <c r="K27" s="6">
        <v>12</v>
      </c>
      <c r="L27" s="6">
        <v>36.24</v>
      </c>
      <c r="M27" s="6">
        <v>141.22</v>
      </c>
      <c r="N27" s="6">
        <v>37.880000000000003</v>
      </c>
      <c r="O27" s="6">
        <v>1.01</v>
      </c>
      <c r="Q27" s="55"/>
      <c r="R27" s="55"/>
      <c r="S27" s="55"/>
      <c r="T27" s="25"/>
    </row>
    <row r="28" spans="1:20" x14ac:dyDescent="0.3">
      <c r="A28" s="58"/>
      <c r="B28" s="32" t="s">
        <v>73</v>
      </c>
      <c r="C28" s="37" t="s">
        <v>183</v>
      </c>
      <c r="D28" s="7">
        <v>56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55"/>
      <c r="R28" s="55"/>
      <c r="S28" s="55"/>
      <c r="T28" s="25"/>
    </row>
    <row r="29" spans="1:20" x14ac:dyDescent="0.3">
      <c r="A29" s="58"/>
      <c r="B29" s="32" t="s">
        <v>74</v>
      </c>
      <c r="C29" s="37" t="s">
        <v>184</v>
      </c>
      <c r="D29" s="7">
        <v>13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Q29" s="55"/>
      <c r="R29" s="55"/>
      <c r="S29" s="55"/>
      <c r="T29" s="25"/>
    </row>
    <row r="30" spans="1:20" x14ac:dyDescent="0.3">
      <c r="A30" s="58"/>
      <c r="B30" s="32" t="s">
        <v>75</v>
      </c>
      <c r="C30" s="37">
        <v>7.6</v>
      </c>
      <c r="D30" s="7">
        <v>6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Q30" s="55"/>
      <c r="R30" s="55"/>
      <c r="S30" s="55"/>
      <c r="T30" s="25"/>
    </row>
    <row r="31" spans="1:20" x14ac:dyDescent="0.3">
      <c r="A31" s="58"/>
      <c r="B31" s="32" t="s">
        <v>76</v>
      </c>
      <c r="C31" s="37">
        <v>3</v>
      </c>
      <c r="D31" s="7">
        <v>3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Q31" s="55"/>
      <c r="R31" s="55"/>
      <c r="S31" s="55"/>
      <c r="T31" s="25"/>
    </row>
    <row r="32" spans="1:20" x14ac:dyDescent="0.3">
      <c r="A32" s="58"/>
      <c r="B32" s="32" t="s">
        <v>77</v>
      </c>
      <c r="C32" s="37">
        <v>32</v>
      </c>
      <c r="D32" s="7">
        <v>32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Q32" s="55"/>
      <c r="R32" s="55"/>
      <c r="S32" s="55"/>
      <c r="T32" s="25"/>
    </row>
    <row r="33" spans="1:20" x14ac:dyDescent="0.3">
      <c r="A33" s="58"/>
      <c r="B33" s="32" t="s">
        <v>120</v>
      </c>
      <c r="C33" s="37">
        <v>4</v>
      </c>
      <c r="D33" s="7">
        <v>4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Q33" s="55"/>
      <c r="R33" s="55"/>
      <c r="S33" s="55"/>
      <c r="T33" s="25"/>
    </row>
    <row r="34" spans="1:20" x14ac:dyDescent="0.3">
      <c r="A34" s="57"/>
      <c r="B34" s="32" t="s">
        <v>137</v>
      </c>
      <c r="C34" s="37">
        <v>0.5</v>
      </c>
      <c r="D34" s="7">
        <v>0.5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Q34" s="55"/>
      <c r="R34" s="55"/>
      <c r="S34" s="55"/>
      <c r="T34" s="25"/>
    </row>
    <row r="35" spans="1:20" x14ac:dyDescent="0.3">
      <c r="A35" s="56" t="s">
        <v>201</v>
      </c>
      <c r="B35" s="31" t="s">
        <v>264</v>
      </c>
      <c r="C35" s="48">
        <v>100</v>
      </c>
      <c r="D35" s="49"/>
      <c r="E35" s="6">
        <v>17.2</v>
      </c>
      <c r="F35" s="6">
        <v>12.57</v>
      </c>
      <c r="G35" s="6">
        <v>16.62</v>
      </c>
      <c r="H35" s="6">
        <v>247.1</v>
      </c>
      <c r="I35" s="6">
        <v>0.08</v>
      </c>
      <c r="J35" s="6">
        <v>0.12</v>
      </c>
      <c r="K35" s="6">
        <v>23</v>
      </c>
      <c r="L35" s="6">
        <v>35</v>
      </c>
      <c r="M35" s="6">
        <v>133.1</v>
      </c>
      <c r="N35" s="6">
        <v>25.7</v>
      </c>
      <c r="O35" s="6">
        <v>1.2</v>
      </c>
    </row>
    <row r="36" spans="1:20" x14ac:dyDescent="0.3">
      <c r="A36" s="58"/>
      <c r="B36" s="32" t="s">
        <v>78</v>
      </c>
      <c r="C36" s="37">
        <v>100</v>
      </c>
      <c r="D36" s="7">
        <v>74.28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20" x14ac:dyDescent="0.3">
      <c r="A37" s="58"/>
      <c r="B37" s="32" t="s">
        <v>79</v>
      </c>
      <c r="C37" s="37">
        <v>21.4</v>
      </c>
      <c r="D37" s="7">
        <v>21.4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20" x14ac:dyDescent="0.3">
      <c r="A38" s="58"/>
      <c r="B38" s="32" t="s">
        <v>119</v>
      </c>
      <c r="C38" s="37">
        <v>17.14</v>
      </c>
      <c r="D38" s="7" t="s">
        <v>268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20" x14ac:dyDescent="0.3">
      <c r="A39" s="58"/>
      <c r="B39" s="32" t="s">
        <v>75</v>
      </c>
      <c r="C39" s="37">
        <v>7</v>
      </c>
      <c r="D39" s="7">
        <v>7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20" x14ac:dyDescent="0.3">
      <c r="A40" s="58"/>
      <c r="B40" s="32" t="s">
        <v>80</v>
      </c>
      <c r="C40" s="37">
        <v>10</v>
      </c>
      <c r="D40" s="7">
        <v>10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20" x14ac:dyDescent="0.3">
      <c r="A41" s="58"/>
      <c r="B41" s="32" t="s">
        <v>137</v>
      </c>
      <c r="C41" s="37">
        <v>0.5</v>
      </c>
      <c r="D41" s="7">
        <v>0.5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20" x14ac:dyDescent="0.3">
      <c r="A42" s="57"/>
      <c r="B42" s="32" t="s">
        <v>72</v>
      </c>
      <c r="C42" s="37">
        <v>5</v>
      </c>
      <c r="D42" s="7">
        <v>5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20" x14ac:dyDescent="0.3">
      <c r="A43" s="56" t="s">
        <v>202</v>
      </c>
      <c r="B43" s="31" t="s">
        <v>23</v>
      </c>
      <c r="C43" s="48">
        <v>150</v>
      </c>
      <c r="D43" s="49"/>
      <c r="E43" s="6">
        <v>5.52</v>
      </c>
      <c r="F43" s="6">
        <v>4.5199999999999996</v>
      </c>
      <c r="G43" s="6">
        <v>26.45</v>
      </c>
      <c r="H43" s="6">
        <v>168.69</v>
      </c>
      <c r="I43" s="6">
        <v>0.06</v>
      </c>
      <c r="J43" s="6">
        <v>0</v>
      </c>
      <c r="K43" s="6">
        <v>21</v>
      </c>
      <c r="L43" s="6">
        <v>4.8600000000000003</v>
      </c>
      <c r="M43" s="6">
        <v>37.17</v>
      </c>
      <c r="N43" s="6">
        <v>21.12</v>
      </c>
      <c r="O43" s="6">
        <v>1.1100000000000001</v>
      </c>
    </row>
    <row r="44" spans="1:20" x14ac:dyDescent="0.3">
      <c r="A44" s="58"/>
      <c r="B44" s="32" t="s">
        <v>69</v>
      </c>
      <c r="C44" s="37">
        <v>0.3</v>
      </c>
      <c r="D44" s="7">
        <v>0.3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20" x14ac:dyDescent="0.3">
      <c r="A45" s="58"/>
      <c r="B45" s="32" t="s">
        <v>122</v>
      </c>
      <c r="C45" s="37">
        <v>51</v>
      </c>
      <c r="D45" s="7">
        <v>51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20" x14ac:dyDescent="0.3">
      <c r="A46" s="57"/>
      <c r="B46" s="32" t="s">
        <v>68</v>
      </c>
      <c r="C46" s="37">
        <v>5.3</v>
      </c>
      <c r="D46" s="7">
        <v>5.3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20" x14ac:dyDescent="0.3">
      <c r="A47" s="65" t="s">
        <v>265</v>
      </c>
      <c r="B47" s="31" t="s">
        <v>138</v>
      </c>
      <c r="C47" s="48">
        <v>200</v>
      </c>
      <c r="D47" s="49"/>
      <c r="E47" s="6">
        <v>1</v>
      </c>
      <c r="F47" s="6">
        <v>0.2</v>
      </c>
      <c r="G47" s="6">
        <v>20.2</v>
      </c>
      <c r="H47" s="6">
        <v>96</v>
      </c>
      <c r="I47" s="6">
        <v>0.02</v>
      </c>
      <c r="J47" s="6">
        <v>4</v>
      </c>
      <c r="K47" s="6">
        <v>0</v>
      </c>
      <c r="L47" s="6">
        <v>14</v>
      </c>
      <c r="M47" s="6">
        <v>14</v>
      </c>
      <c r="N47" s="6">
        <v>8.8000000000000007</v>
      </c>
      <c r="O47" s="6">
        <v>1.8</v>
      </c>
    </row>
    <row r="48" spans="1:20" x14ac:dyDescent="0.3">
      <c r="A48" s="66"/>
      <c r="B48" s="32" t="s">
        <v>37</v>
      </c>
      <c r="C48" s="37">
        <v>200</v>
      </c>
      <c r="D48" s="7">
        <v>200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x14ac:dyDescent="0.3">
      <c r="A49" s="67"/>
      <c r="B49" s="32" t="s">
        <v>83</v>
      </c>
      <c r="C49" s="37">
        <v>20</v>
      </c>
      <c r="D49" s="7">
        <v>20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3">
      <c r="A50" s="16"/>
      <c r="B50" s="31" t="s">
        <v>19</v>
      </c>
      <c r="C50" s="48">
        <v>50</v>
      </c>
      <c r="D50" s="49"/>
      <c r="E50" s="13">
        <v>3.8</v>
      </c>
      <c r="F50" s="6">
        <v>0.45</v>
      </c>
      <c r="G50" s="6">
        <v>24.9</v>
      </c>
      <c r="H50" s="6">
        <v>113.22</v>
      </c>
      <c r="I50" s="6">
        <v>0.08</v>
      </c>
      <c r="J50" s="6">
        <v>0</v>
      </c>
      <c r="K50" s="6">
        <v>0</v>
      </c>
      <c r="L50" s="6">
        <v>13.02</v>
      </c>
      <c r="M50" s="6">
        <v>41.5</v>
      </c>
      <c r="N50" s="6">
        <v>17.53</v>
      </c>
      <c r="O50" s="6">
        <v>0.8</v>
      </c>
    </row>
    <row r="51" spans="1:15" x14ac:dyDescent="0.3">
      <c r="A51" s="16"/>
      <c r="B51" s="31" t="s">
        <v>24</v>
      </c>
      <c r="C51" s="48">
        <v>50</v>
      </c>
      <c r="D51" s="49"/>
      <c r="E51" s="6">
        <v>2.75</v>
      </c>
      <c r="F51" s="6">
        <v>0.5</v>
      </c>
      <c r="G51" s="6">
        <v>17</v>
      </c>
      <c r="H51" s="6">
        <v>85</v>
      </c>
      <c r="I51" s="6">
        <v>0.09</v>
      </c>
      <c r="J51" s="6">
        <v>0</v>
      </c>
      <c r="K51" s="6">
        <v>0</v>
      </c>
      <c r="L51" s="6">
        <v>10.5</v>
      </c>
      <c r="M51" s="6">
        <v>87</v>
      </c>
      <c r="N51" s="6">
        <v>28.5</v>
      </c>
      <c r="O51" s="6">
        <v>1.8</v>
      </c>
    </row>
    <row r="52" spans="1:15" x14ac:dyDescent="0.3">
      <c r="A52" s="16"/>
      <c r="B52" s="31" t="s">
        <v>26</v>
      </c>
      <c r="C52" s="50"/>
      <c r="D52" s="51"/>
      <c r="E52" s="6">
        <f t="shared" ref="E52:O52" si="1">SUM(E27:E51)</f>
        <v>37.159999999999997</v>
      </c>
      <c r="F52" s="6">
        <f t="shared" si="1"/>
        <v>24.959999999999997</v>
      </c>
      <c r="G52" s="6">
        <f t="shared" si="1"/>
        <v>116.64000000000001</v>
      </c>
      <c r="H52" s="6">
        <f t="shared" si="1"/>
        <v>843.81</v>
      </c>
      <c r="I52" s="6">
        <f t="shared" si="1"/>
        <v>0.41000000000000003</v>
      </c>
      <c r="J52" s="6">
        <f t="shared" si="1"/>
        <v>11.41</v>
      </c>
      <c r="K52" s="6">
        <f t="shared" si="1"/>
        <v>56</v>
      </c>
      <c r="L52" s="6">
        <f t="shared" si="1"/>
        <v>113.62</v>
      </c>
      <c r="M52" s="6">
        <f t="shared" si="1"/>
        <v>453.99</v>
      </c>
      <c r="N52" s="6">
        <f t="shared" si="1"/>
        <v>139.53</v>
      </c>
      <c r="O52" s="6">
        <f t="shared" si="1"/>
        <v>7.72</v>
      </c>
    </row>
    <row r="53" spans="1:15" x14ac:dyDescent="0.3">
      <c r="A53" s="16"/>
      <c r="B53" s="5" t="s">
        <v>181</v>
      </c>
      <c r="C53" s="52"/>
      <c r="D53" s="53"/>
      <c r="E53" s="6">
        <f>SUM(E22+E52)</f>
        <v>58.28</v>
      </c>
      <c r="F53" s="6">
        <f t="shared" ref="F53:O53" si="2">SUM(F22+F52)</f>
        <v>48.670999999999992</v>
      </c>
      <c r="G53" s="6">
        <f t="shared" si="2"/>
        <v>199.06299999999999</v>
      </c>
      <c r="H53" s="6">
        <f t="shared" si="2"/>
        <v>1478.94</v>
      </c>
      <c r="I53" s="6">
        <f t="shared" si="2"/>
        <v>0.624</v>
      </c>
      <c r="J53" s="6">
        <f t="shared" si="2"/>
        <v>23.21</v>
      </c>
      <c r="K53" s="6">
        <f t="shared" si="2"/>
        <v>176.1078</v>
      </c>
      <c r="L53" s="6">
        <f t="shared" si="2"/>
        <v>582.10599999999999</v>
      </c>
      <c r="M53" s="6">
        <f t="shared" si="2"/>
        <v>939.84900000000005</v>
      </c>
      <c r="N53" s="6">
        <f t="shared" si="2"/>
        <v>211.71</v>
      </c>
      <c r="O53" s="6">
        <f t="shared" si="2"/>
        <v>12.981</v>
      </c>
    </row>
    <row r="54" spans="1:15" x14ac:dyDescent="0.3">
      <c r="A54" s="48" t="s">
        <v>126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49"/>
    </row>
    <row r="55" spans="1:15" x14ac:dyDescent="0.3">
      <c r="A55" s="16"/>
      <c r="B55" s="31" t="s">
        <v>127</v>
      </c>
      <c r="C55" s="48">
        <v>200</v>
      </c>
      <c r="D55" s="49"/>
      <c r="E55" s="6">
        <v>1</v>
      </c>
      <c r="F55" s="6">
        <v>0.01</v>
      </c>
      <c r="G55" s="6">
        <v>29.7</v>
      </c>
      <c r="H55" s="6">
        <v>128</v>
      </c>
      <c r="I55" s="6">
        <v>0.6</v>
      </c>
      <c r="J55" s="6">
        <v>0.06</v>
      </c>
      <c r="K55" s="6">
        <v>46</v>
      </c>
      <c r="L55" s="6"/>
      <c r="M55" s="6">
        <v>23</v>
      </c>
      <c r="N55" s="6">
        <v>23</v>
      </c>
      <c r="O55" s="6">
        <v>0.5</v>
      </c>
    </row>
    <row r="56" spans="1:15" x14ac:dyDescent="0.3">
      <c r="A56" s="16"/>
      <c r="B56" s="31" t="s">
        <v>128</v>
      </c>
      <c r="C56" s="48">
        <v>30</v>
      </c>
      <c r="D56" s="49"/>
      <c r="E56" s="13">
        <v>2.25</v>
      </c>
      <c r="F56" s="6">
        <v>2.94</v>
      </c>
      <c r="G56" s="6">
        <v>22.32</v>
      </c>
      <c r="H56" s="6">
        <v>125.1</v>
      </c>
      <c r="I56" s="6">
        <v>0.02</v>
      </c>
      <c r="J56" s="6">
        <v>0.02</v>
      </c>
      <c r="K56" s="6"/>
      <c r="L56" s="6">
        <v>3</v>
      </c>
      <c r="M56" s="6">
        <v>8.6999999999999993</v>
      </c>
      <c r="N56" s="6">
        <v>27</v>
      </c>
      <c r="O56" s="6">
        <v>0.63</v>
      </c>
    </row>
    <row r="57" spans="1:15" x14ac:dyDescent="0.3">
      <c r="A57" s="16"/>
      <c r="B57" s="31" t="s">
        <v>129</v>
      </c>
      <c r="C57" s="50"/>
      <c r="D57" s="51"/>
      <c r="E57" s="13">
        <v>3.25</v>
      </c>
      <c r="F57" s="6">
        <f>SUM(F55:F56)</f>
        <v>2.9499999999999997</v>
      </c>
      <c r="G57" s="6">
        <f>SUM(G55:G56)</f>
        <v>52.019999999999996</v>
      </c>
      <c r="H57" s="6">
        <f t="shared" ref="H57:O57" si="3">SUM(H55:H56)</f>
        <v>253.1</v>
      </c>
      <c r="I57" s="6">
        <f t="shared" si="3"/>
        <v>0.62</v>
      </c>
      <c r="J57" s="6">
        <f t="shared" si="3"/>
        <v>0.08</v>
      </c>
      <c r="K57" s="6">
        <f t="shared" si="3"/>
        <v>46</v>
      </c>
      <c r="L57" s="6">
        <f t="shared" si="3"/>
        <v>3</v>
      </c>
      <c r="M57" s="6">
        <f t="shared" si="3"/>
        <v>31.7</v>
      </c>
      <c r="N57" s="6">
        <f t="shared" si="3"/>
        <v>50</v>
      </c>
      <c r="O57" s="6">
        <f t="shared" si="3"/>
        <v>1.1299999999999999</v>
      </c>
    </row>
    <row r="58" spans="1:15" x14ac:dyDescent="0.3">
      <c r="A58" s="16"/>
      <c r="B58" s="31" t="s">
        <v>27</v>
      </c>
      <c r="C58" s="52"/>
      <c r="D58" s="53"/>
      <c r="E58" s="6">
        <f t="shared" ref="E58:O58" si="4">SUM(E57,E22,E52)</f>
        <v>61.53</v>
      </c>
      <c r="F58" s="6">
        <f t="shared" si="4"/>
        <v>51.620999999999995</v>
      </c>
      <c r="G58" s="6">
        <f t="shared" si="4"/>
        <v>251.083</v>
      </c>
      <c r="H58" s="6">
        <f t="shared" si="4"/>
        <v>1732.04</v>
      </c>
      <c r="I58" s="6">
        <f t="shared" si="4"/>
        <v>1.244</v>
      </c>
      <c r="J58" s="6">
        <f t="shared" si="4"/>
        <v>23.29</v>
      </c>
      <c r="K58" s="6">
        <f t="shared" si="4"/>
        <v>222.1078</v>
      </c>
      <c r="L58" s="6">
        <f t="shared" si="4"/>
        <v>585.10599999999999</v>
      </c>
      <c r="M58" s="6">
        <f t="shared" si="4"/>
        <v>971.54900000000009</v>
      </c>
      <c r="N58" s="6">
        <f t="shared" si="4"/>
        <v>261.71000000000004</v>
      </c>
      <c r="O58" s="6">
        <f t="shared" si="4"/>
        <v>14.111000000000001</v>
      </c>
    </row>
  </sheetData>
  <mergeCells count="61">
    <mergeCell ref="A24:A26"/>
    <mergeCell ref="A27:A34"/>
    <mergeCell ref="A35:A42"/>
    <mergeCell ref="A43:A46"/>
    <mergeCell ref="A47:A49"/>
    <mergeCell ref="A4:A5"/>
    <mergeCell ref="A6:O6"/>
    <mergeCell ref="A7:A12"/>
    <mergeCell ref="A13:A14"/>
    <mergeCell ref="A15:A18"/>
    <mergeCell ref="C4:D4"/>
    <mergeCell ref="C7:D7"/>
    <mergeCell ref="C13:D13"/>
    <mergeCell ref="C15:D15"/>
    <mergeCell ref="E4:G4"/>
    <mergeCell ref="I4:K4"/>
    <mergeCell ref="L4:O4"/>
    <mergeCell ref="B4:B5"/>
    <mergeCell ref="H4:H5"/>
    <mergeCell ref="Q34:S34"/>
    <mergeCell ref="Q28:S28"/>
    <mergeCell ref="Q29:S29"/>
    <mergeCell ref="Q30:S30"/>
    <mergeCell ref="Q31:S31"/>
    <mergeCell ref="Q32:S32"/>
    <mergeCell ref="Q23:S23"/>
    <mergeCell ref="Q24:S24"/>
    <mergeCell ref="Q25:S25"/>
    <mergeCell ref="Q27:S27"/>
    <mergeCell ref="Q33:S33"/>
    <mergeCell ref="Q18:S18"/>
    <mergeCell ref="Q19:S19"/>
    <mergeCell ref="Q20:S20"/>
    <mergeCell ref="Q21:S21"/>
    <mergeCell ref="Q22:S22"/>
    <mergeCell ref="Q13:S13"/>
    <mergeCell ref="Q14:S14"/>
    <mergeCell ref="Q15:S15"/>
    <mergeCell ref="Q16:S16"/>
    <mergeCell ref="Q17:S17"/>
    <mergeCell ref="Q8:S8"/>
    <mergeCell ref="Q9:S9"/>
    <mergeCell ref="Q10:S10"/>
    <mergeCell ref="Q11:S11"/>
    <mergeCell ref="Q12:S12"/>
    <mergeCell ref="C55:D55"/>
    <mergeCell ref="C56:D56"/>
    <mergeCell ref="C57:D58"/>
    <mergeCell ref="A54:O54"/>
    <mergeCell ref="C19:D19"/>
    <mergeCell ref="C20:D20"/>
    <mergeCell ref="C21:D21"/>
    <mergeCell ref="C24:D24"/>
    <mergeCell ref="C27:D27"/>
    <mergeCell ref="C35:D35"/>
    <mergeCell ref="C52:D53"/>
    <mergeCell ref="B23:O23"/>
    <mergeCell ref="C43:D43"/>
    <mergeCell ref="C47:D47"/>
    <mergeCell ref="C50:D50"/>
    <mergeCell ref="C51:D51"/>
  </mergeCells>
  <pageMargins left="0.7" right="0.7" top="0.75" bottom="0.75" header="0.3" footer="0.3"/>
  <pageSetup paperSize="9" scale="6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3"/>
  <sheetViews>
    <sheetView workbookViewId="0">
      <selection activeCell="A3" sqref="A3"/>
    </sheetView>
  </sheetViews>
  <sheetFormatPr defaultRowHeight="14.4" x14ac:dyDescent="0.3"/>
  <cols>
    <col min="1" max="1" width="15" customWidth="1"/>
    <col min="2" max="2" width="40.6640625" customWidth="1"/>
    <col min="3" max="3" width="16.5546875" customWidth="1"/>
    <col min="4" max="4" width="13.6640625" customWidth="1"/>
    <col min="5" max="5" width="13.88671875" customWidth="1"/>
    <col min="6" max="6" width="10.44140625" customWidth="1"/>
    <col min="7" max="7" width="11.33203125" customWidth="1"/>
    <col min="8" max="8" width="11" customWidth="1"/>
    <col min="9" max="9" width="9.109375" customWidth="1"/>
    <col min="10" max="10" width="9.33203125" customWidth="1"/>
    <col min="11" max="11" width="7.5546875" customWidth="1"/>
    <col min="12" max="12" width="8.44140625" customWidth="1"/>
    <col min="13" max="13" width="8" customWidth="1"/>
    <col min="14" max="14" width="6.88671875" customWidth="1"/>
    <col min="15" max="15" width="10.109375" customWidth="1"/>
    <col min="17" max="17" width="21.44140625" customWidth="1"/>
    <col min="18" max="18" width="17.5546875" customWidth="1"/>
    <col min="21" max="21" width="15.33203125" customWidth="1"/>
  </cols>
  <sheetData>
    <row r="1" spans="1:20" ht="15.6" x14ac:dyDescent="0.3">
      <c r="A1" s="39" t="s">
        <v>239</v>
      </c>
      <c r="B1" s="39"/>
    </row>
    <row r="2" spans="1:20" ht="15.6" x14ac:dyDescent="0.3">
      <c r="A2" s="39" t="s">
        <v>240</v>
      </c>
      <c r="B2" s="39"/>
    </row>
    <row r="3" spans="1:20" ht="15.6" x14ac:dyDescent="0.3">
      <c r="A3" s="39" t="s">
        <v>281</v>
      </c>
      <c r="B3" s="40"/>
      <c r="C3" s="1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20" ht="15" customHeight="1" x14ac:dyDescent="0.3">
      <c r="A4" s="56"/>
      <c r="B4" s="51" t="s">
        <v>0</v>
      </c>
      <c r="C4" s="48" t="s">
        <v>178</v>
      </c>
      <c r="D4" s="49"/>
      <c r="E4" s="62" t="s">
        <v>1</v>
      </c>
      <c r="F4" s="62"/>
      <c r="G4" s="62"/>
      <c r="H4" s="63" t="s">
        <v>14</v>
      </c>
      <c r="I4" s="62" t="s">
        <v>2</v>
      </c>
      <c r="J4" s="62"/>
      <c r="K4" s="62"/>
      <c r="L4" s="62" t="s">
        <v>3</v>
      </c>
      <c r="M4" s="62"/>
      <c r="N4" s="62"/>
      <c r="O4" s="62"/>
    </row>
    <row r="5" spans="1:20" ht="18" x14ac:dyDescent="0.35">
      <c r="A5" s="57"/>
      <c r="B5" s="53"/>
      <c r="C5" s="6" t="s">
        <v>179</v>
      </c>
      <c r="D5" s="5" t="s">
        <v>180</v>
      </c>
      <c r="E5" s="5" t="s">
        <v>4</v>
      </c>
      <c r="F5" s="5" t="s">
        <v>5</v>
      </c>
      <c r="G5" s="5" t="s">
        <v>6</v>
      </c>
      <c r="H5" s="64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Q5" s="17"/>
      <c r="R5" s="17"/>
      <c r="S5" s="17"/>
      <c r="T5" s="17"/>
    </row>
    <row r="6" spans="1:20" ht="18" x14ac:dyDescent="0.35">
      <c r="A6" s="48" t="s">
        <v>15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Q6" s="17"/>
      <c r="R6" s="17"/>
      <c r="S6" s="17"/>
      <c r="T6" s="17"/>
    </row>
    <row r="7" spans="1:20" ht="18" x14ac:dyDescent="0.35">
      <c r="A7" s="56" t="s">
        <v>205</v>
      </c>
      <c r="B7" s="31" t="s">
        <v>28</v>
      </c>
      <c r="C7" s="48" t="s">
        <v>32</v>
      </c>
      <c r="D7" s="49"/>
      <c r="E7" s="6">
        <v>27.84</v>
      </c>
      <c r="F7" s="6">
        <v>18</v>
      </c>
      <c r="G7" s="6">
        <v>32.4</v>
      </c>
      <c r="H7" s="6">
        <v>279.60000000000002</v>
      </c>
      <c r="I7" s="6">
        <v>0.09</v>
      </c>
      <c r="J7" s="6">
        <v>0.74</v>
      </c>
      <c r="K7" s="6">
        <v>0.33</v>
      </c>
      <c r="L7" s="6">
        <v>226.4</v>
      </c>
      <c r="M7" s="6">
        <v>344.91</v>
      </c>
      <c r="N7" s="6">
        <v>48.92</v>
      </c>
      <c r="O7" s="6">
        <v>0.84</v>
      </c>
      <c r="Q7" s="17"/>
      <c r="R7" s="17"/>
      <c r="S7" s="17"/>
      <c r="T7" s="17"/>
    </row>
    <row r="8" spans="1:20" ht="18" x14ac:dyDescent="0.35">
      <c r="A8" s="58"/>
      <c r="B8" s="32" t="s">
        <v>82</v>
      </c>
      <c r="C8" s="37">
        <v>141</v>
      </c>
      <c r="D8" s="7">
        <v>141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17"/>
      <c r="R8" s="27"/>
      <c r="S8" s="17"/>
      <c r="T8" s="18"/>
    </row>
    <row r="9" spans="1:20" ht="18" x14ac:dyDescent="0.35">
      <c r="A9" s="58"/>
      <c r="B9" s="32" t="s">
        <v>142</v>
      </c>
      <c r="C9" s="37">
        <v>10</v>
      </c>
      <c r="D9" s="7">
        <v>10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17"/>
      <c r="R9" s="17"/>
      <c r="S9" s="17"/>
      <c r="T9" s="17"/>
    </row>
    <row r="10" spans="1:20" ht="18" x14ac:dyDescent="0.35">
      <c r="A10" s="58"/>
      <c r="B10" s="32" t="s">
        <v>83</v>
      </c>
      <c r="C10" s="37">
        <v>10</v>
      </c>
      <c r="D10" s="7">
        <v>10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17"/>
      <c r="R10" s="17"/>
      <c r="S10" s="17"/>
      <c r="T10" s="17"/>
    </row>
    <row r="11" spans="1:20" ht="18" x14ac:dyDescent="0.35">
      <c r="A11" s="58"/>
      <c r="B11" s="32" t="s">
        <v>84</v>
      </c>
      <c r="C11" s="38">
        <v>4</v>
      </c>
      <c r="D11" s="9" t="s">
        <v>87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17"/>
      <c r="R11" s="17"/>
      <c r="S11" s="17"/>
      <c r="T11" s="17"/>
    </row>
    <row r="12" spans="1:20" ht="18" x14ac:dyDescent="0.35">
      <c r="A12" s="58"/>
      <c r="B12" s="32" t="s">
        <v>68</v>
      </c>
      <c r="C12" s="37">
        <v>5</v>
      </c>
      <c r="D12" s="7">
        <v>5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Q12" s="17"/>
      <c r="R12" s="17"/>
      <c r="S12" s="17"/>
      <c r="T12" s="17"/>
    </row>
    <row r="13" spans="1:20" ht="18" x14ac:dyDescent="0.35">
      <c r="A13" s="58"/>
      <c r="B13" s="32" t="s">
        <v>85</v>
      </c>
      <c r="C13" s="37">
        <v>5</v>
      </c>
      <c r="D13" s="7">
        <v>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17"/>
      <c r="R13" s="17"/>
      <c r="S13" s="17"/>
      <c r="T13" s="17"/>
    </row>
    <row r="14" spans="1:20" ht="18" x14ac:dyDescent="0.35">
      <c r="A14" s="58"/>
      <c r="B14" s="32" t="s">
        <v>80</v>
      </c>
      <c r="C14" s="37">
        <v>5</v>
      </c>
      <c r="D14" s="7">
        <v>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Q14" s="17"/>
      <c r="R14" s="17"/>
      <c r="S14" s="17"/>
      <c r="T14" s="17"/>
    </row>
    <row r="15" spans="1:20" ht="18" x14ac:dyDescent="0.35">
      <c r="A15" s="57"/>
      <c r="B15" s="32" t="s">
        <v>86</v>
      </c>
      <c r="C15" s="37">
        <v>20</v>
      </c>
      <c r="D15" s="7">
        <v>20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17"/>
      <c r="R15" s="17"/>
      <c r="S15" s="17"/>
      <c r="T15" s="17"/>
    </row>
    <row r="16" spans="1:20" ht="18" x14ac:dyDescent="0.35">
      <c r="A16" s="56" t="s">
        <v>241</v>
      </c>
      <c r="B16" s="31" t="s">
        <v>159</v>
      </c>
      <c r="C16" s="48">
        <v>50</v>
      </c>
      <c r="D16" s="49"/>
      <c r="E16" s="6">
        <v>13.78</v>
      </c>
      <c r="F16" s="6">
        <v>12.64</v>
      </c>
      <c r="G16" s="6">
        <v>60.11</v>
      </c>
      <c r="H16" s="6">
        <v>394.55</v>
      </c>
      <c r="I16" s="6">
        <v>0.17</v>
      </c>
      <c r="J16" s="6">
        <v>0</v>
      </c>
      <c r="K16" s="6">
        <v>0.15</v>
      </c>
      <c r="L16" s="6">
        <v>215.99</v>
      </c>
      <c r="M16" s="6">
        <v>217</v>
      </c>
      <c r="N16" s="6">
        <v>42.91</v>
      </c>
      <c r="O16" s="6">
        <v>1.74</v>
      </c>
      <c r="Q16" s="17"/>
      <c r="R16" s="17"/>
      <c r="S16" s="17"/>
      <c r="T16" s="17"/>
    </row>
    <row r="17" spans="1:20" ht="18" x14ac:dyDescent="0.35">
      <c r="A17" s="58"/>
      <c r="B17" s="32" t="s">
        <v>160</v>
      </c>
      <c r="C17" s="37">
        <v>16</v>
      </c>
      <c r="D17" s="7">
        <v>16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Q17" s="17"/>
      <c r="R17" s="17"/>
      <c r="S17" s="17"/>
      <c r="T17" s="17"/>
    </row>
    <row r="18" spans="1:20" ht="18" x14ac:dyDescent="0.35">
      <c r="A18" s="58"/>
      <c r="B18" s="32" t="s">
        <v>161</v>
      </c>
      <c r="C18" s="37">
        <v>30</v>
      </c>
      <c r="D18" s="7">
        <v>30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Q18" s="17"/>
      <c r="R18" s="17"/>
      <c r="S18" s="17"/>
      <c r="T18" s="17"/>
    </row>
    <row r="19" spans="1:20" ht="18" x14ac:dyDescent="0.35">
      <c r="A19" s="57"/>
      <c r="B19" s="32" t="s">
        <v>68</v>
      </c>
      <c r="C19" s="37">
        <v>7</v>
      </c>
      <c r="D19" s="7">
        <v>5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Q19" s="17"/>
      <c r="R19" s="17"/>
      <c r="S19" s="17"/>
      <c r="T19" s="17"/>
    </row>
    <row r="20" spans="1:20" ht="18" x14ac:dyDescent="0.35">
      <c r="A20" s="56" t="s">
        <v>206</v>
      </c>
      <c r="B20" s="31" t="s">
        <v>31</v>
      </c>
      <c r="C20" s="48" t="s">
        <v>33</v>
      </c>
      <c r="D20" s="49"/>
      <c r="E20" s="6">
        <v>0.434</v>
      </c>
      <c r="F20" s="6">
        <v>0</v>
      </c>
      <c r="G20" s="6">
        <v>12.725</v>
      </c>
      <c r="H20" s="6">
        <v>46.033000000000001</v>
      </c>
      <c r="I20" s="6">
        <v>0.02</v>
      </c>
      <c r="J20" s="6">
        <v>0.08</v>
      </c>
      <c r="K20" s="6">
        <v>0</v>
      </c>
      <c r="L20" s="6">
        <v>3.0939999999999999</v>
      </c>
      <c r="M20" s="6">
        <v>2.7949999999999999</v>
      </c>
      <c r="N20" s="6">
        <v>0.55000000000000004</v>
      </c>
      <c r="O20" s="6">
        <v>2E-3</v>
      </c>
      <c r="Q20" s="17"/>
      <c r="R20" s="17"/>
      <c r="S20" s="17"/>
      <c r="T20" s="17"/>
    </row>
    <row r="21" spans="1:20" ht="18" x14ac:dyDescent="0.35">
      <c r="A21" s="58"/>
      <c r="B21" s="32" t="s">
        <v>88</v>
      </c>
      <c r="C21" s="37">
        <v>2</v>
      </c>
      <c r="D21" s="7">
        <v>2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Q21" s="17"/>
      <c r="R21" s="17"/>
      <c r="S21" s="17"/>
      <c r="T21" s="17"/>
    </row>
    <row r="22" spans="1:20" ht="18" x14ac:dyDescent="0.35">
      <c r="A22" s="58"/>
      <c r="B22" s="32" t="s">
        <v>83</v>
      </c>
      <c r="C22" s="37">
        <v>15</v>
      </c>
      <c r="D22" s="7">
        <v>15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Q22" s="17"/>
      <c r="R22" s="17"/>
      <c r="S22" s="17"/>
      <c r="T22" s="17"/>
    </row>
    <row r="23" spans="1:20" ht="18" x14ac:dyDescent="0.35">
      <c r="A23" s="57"/>
      <c r="B23" s="32" t="s">
        <v>89</v>
      </c>
      <c r="C23" s="37">
        <v>7</v>
      </c>
      <c r="D23" s="7">
        <v>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Q23" s="17"/>
      <c r="R23" s="17"/>
      <c r="S23" s="17"/>
      <c r="T23" s="17"/>
    </row>
    <row r="24" spans="1:20" ht="18" x14ac:dyDescent="0.35">
      <c r="A24" s="16"/>
      <c r="B24" s="31" t="s">
        <v>19</v>
      </c>
      <c r="C24" s="48">
        <v>50</v>
      </c>
      <c r="D24" s="49"/>
      <c r="E24" s="13">
        <v>3.8</v>
      </c>
      <c r="F24" s="6">
        <v>0.45</v>
      </c>
      <c r="G24" s="6">
        <v>24.9</v>
      </c>
      <c r="H24" s="6">
        <v>113.22</v>
      </c>
      <c r="I24" s="6">
        <v>0.08</v>
      </c>
      <c r="J24" s="6">
        <v>0</v>
      </c>
      <c r="K24" s="6">
        <v>0</v>
      </c>
      <c r="L24" s="6">
        <v>13.02</v>
      </c>
      <c r="M24" s="6">
        <v>41.5</v>
      </c>
      <c r="N24" s="6">
        <v>17.53</v>
      </c>
      <c r="O24" s="6">
        <v>0.8</v>
      </c>
      <c r="Q24" s="17"/>
      <c r="R24" s="17"/>
      <c r="S24" s="17"/>
      <c r="T24" s="17"/>
    </row>
    <row r="25" spans="1:20" ht="18" x14ac:dyDescent="0.35">
      <c r="A25" s="16"/>
      <c r="B25" s="31" t="s">
        <v>125</v>
      </c>
      <c r="C25" s="48">
        <v>100</v>
      </c>
      <c r="D25" s="49"/>
      <c r="E25" s="13">
        <v>0.4</v>
      </c>
      <c r="F25" s="6">
        <v>0.4</v>
      </c>
      <c r="G25" s="6">
        <v>9.8000000000000007</v>
      </c>
      <c r="H25" s="6">
        <v>47</v>
      </c>
      <c r="I25" s="6">
        <v>0.03</v>
      </c>
      <c r="J25" s="6">
        <v>10</v>
      </c>
      <c r="K25" s="6"/>
      <c r="L25" s="6">
        <v>13.05</v>
      </c>
      <c r="M25" s="6">
        <v>11</v>
      </c>
      <c r="N25" s="6">
        <v>9</v>
      </c>
      <c r="O25" s="6">
        <v>2.2000000000000002</v>
      </c>
      <c r="Q25" s="17"/>
      <c r="R25" s="17"/>
      <c r="S25" s="17"/>
      <c r="T25" s="17"/>
    </row>
    <row r="26" spans="1:20" ht="18" x14ac:dyDescent="0.35">
      <c r="A26" s="16"/>
      <c r="B26" s="31"/>
      <c r="C26" s="48"/>
      <c r="D26" s="49"/>
      <c r="E26" s="13"/>
      <c r="F26" s="6"/>
      <c r="G26" s="6"/>
      <c r="H26" s="6"/>
      <c r="I26" s="6"/>
      <c r="J26" s="6"/>
      <c r="K26" s="6"/>
      <c r="L26" s="6"/>
      <c r="M26" s="6"/>
      <c r="N26" s="6"/>
      <c r="O26" s="6"/>
      <c r="Q26" s="17"/>
      <c r="R26" s="17"/>
      <c r="S26" s="17"/>
      <c r="T26" s="17"/>
    </row>
    <row r="27" spans="1:20" ht="18" x14ac:dyDescent="0.35">
      <c r="A27" s="16"/>
      <c r="B27" s="31"/>
      <c r="C27" s="48"/>
      <c r="D27" s="49"/>
      <c r="E27" s="13"/>
      <c r="F27" s="6"/>
      <c r="G27" s="6"/>
      <c r="H27" s="6"/>
      <c r="I27" s="6"/>
      <c r="J27" s="6"/>
      <c r="K27" s="6"/>
      <c r="L27" s="6"/>
      <c r="M27" s="6"/>
      <c r="N27" s="6"/>
      <c r="O27" s="6"/>
      <c r="Q27" s="17"/>
      <c r="R27" s="17"/>
      <c r="S27" s="17"/>
      <c r="T27" s="17"/>
    </row>
    <row r="28" spans="1:20" ht="18" x14ac:dyDescent="0.35">
      <c r="A28" s="16"/>
      <c r="B28" s="31" t="s">
        <v>20</v>
      </c>
      <c r="C28" s="48"/>
      <c r="D28" s="49"/>
      <c r="E28" s="6">
        <f t="shared" ref="E28:O28" si="0">SUM(E7:E25)</f>
        <v>46.253999999999991</v>
      </c>
      <c r="F28" s="6">
        <f t="shared" si="0"/>
        <v>31.49</v>
      </c>
      <c r="G28" s="6">
        <f t="shared" si="0"/>
        <v>139.935</v>
      </c>
      <c r="H28" s="6">
        <f t="shared" si="0"/>
        <v>880.40300000000013</v>
      </c>
      <c r="I28" s="6">
        <f t="shared" si="0"/>
        <v>0.39</v>
      </c>
      <c r="J28" s="6">
        <f t="shared" si="0"/>
        <v>10.82</v>
      </c>
      <c r="K28" s="6">
        <f t="shared" si="0"/>
        <v>0.48</v>
      </c>
      <c r="L28" s="6">
        <f t="shared" si="0"/>
        <v>471.55399999999997</v>
      </c>
      <c r="M28" s="6">
        <f t="shared" si="0"/>
        <v>617.20500000000004</v>
      </c>
      <c r="N28" s="6">
        <f t="shared" si="0"/>
        <v>118.91</v>
      </c>
      <c r="O28" s="6">
        <f t="shared" si="0"/>
        <v>5.5819999999999999</v>
      </c>
      <c r="Q28" s="17"/>
      <c r="R28" s="17"/>
      <c r="S28" s="17"/>
      <c r="T28" s="17"/>
    </row>
    <row r="29" spans="1:20" ht="18" x14ac:dyDescent="0.35">
      <c r="A29" s="48" t="s">
        <v>21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49"/>
      <c r="Q29" s="17"/>
      <c r="R29" s="17"/>
      <c r="S29" s="17"/>
      <c r="T29" s="17"/>
    </row>
    <row r="30" spans="1:20" ht="18" x14ac:dyDescent="0.35">
      <c r="A30" s="56" t="s">
        <v>272</v>
      </c>
      <c r="B30" s="31" t="s">
        <v>271</v>
      </c>
      <c r="C30" s="48">
        <v>60</v>
      </c>
      <c r="D30" s="49"/>
      <c r="E30" s="6">
        <v>0.68</v>
      </c>
      <c r="F30" s="6">
        <v>3.71</v>
      </c>
      <c r="G30" s="6">
        <v>2.83</v>
      </c>
      <c r="H30" s="6">
        <v>47.46</v>
      </c>
      <c r="I30" s="6">
        <v>0.04</v>
      </c>
      <c r="J30" s="6">
        <v>12.25</v>
      </c>
      <c r="K30" s="6">
        <v>0</v>
      </c>
      <c r="L30" s="6">
        <v>10.55</v>
      </c>
      <c r="M30" s="6">
        <v>19.73</v>
      </c>
      <c r="N30" s="6">
        <v>1067</v>
      </c>
      <c r="O30" s="6">
        <v>0.5</v>
      </c>
      <c r="Q30" s="17"/>
      <c r="R30" s="17"/>
      <c r="S30" s="17"/>
      <c r="T30" s="17"/>
    </row>
    <row r="31" spans="1:20" ht="18" x14ac:dyDescent="0.35">
      <c r="A31" s="58"/>
      <c r="B31" s="32" t="s">
        <v>273</v>
      </c>
      <c r="C31" s="37">
        <v>50.8</v>
      </c>
      <c r="D31" s="7">
        <v>43.2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Q31" s="17"/>
      <c r="R31" s="17"/>
      <c r="S31" s="17"/>
      <c r="T31" s="17"/>
    </row>
    <row r="32" spans="1:20" ht="18" x14ac:dyDescent="0.35">
      <c r="A32" s="58"/>
      <c r="B32" s="32" t="s">
        <v>75</v>
      </c>
      <c r="C32" s="37">
        <v>17.3</v>
      </c>
      <c r="D32" s="7">
        <v>14.5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Q32" s="17"/>
      <c r="R32" s="17"/>
      <c r="S32" s="17"/>
      <c r="T32" s="17"/>
    </row>
    <row r="33" spans="1:20" ht="18" x14ac:dyDescent="0.35">
      <c r="A33" s="57"/>
      <c r="B33" s="32" t="s">
        <v>91</v>
      </c>
      <c r="C33" s="37">
        <v>3.6</v>
      </c>
      <c r="D33" s="7">
        <v>3.6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Q33" s="17"/>
      <c r="R33" s="17"/>
      <c r="S33" s="17"/>
      <c r="T33" s="17"/>
    </row>
    <row r="34" spans="1:20" ht="18" x14ac:dyDescent="0.35">
      <c r="A34" s="56" t="s">
        <v>207</v>
      </c>
      <c r="B34" s="31" t="s">
        <v>34</v>
      </c>
      <c r="C34" s="48">
        <v>200</v>
      </c>
      <c r="D34" s="49"/>
      <c r="E34" s="6">
        <v>1.4</v>
      </c>
      <c r="F34" s="6">
        <v>3.91</v>
      </c>
      <c r="G34" s="6">
        <v>6.79</v>
      </c>
      <c r="H34" s="6">
        <v>67.8</v>
      </c>
      <c r="I34" s="6">
        <v>0.05</v>
      </c>
      <c r="J34" s="6">
        <v>14.77</v>
      </c>
      <c r="K34" s="6">
        <v>0</v>
      </c>
      <c r="L34" s="6">
        <v>34.659999999999997</v>
      </c>
      <c r="M34" s="6">
        <v>38.1</v>
      </c>
      <c r="N34" s="6">
        <v>17.8</v>
      </c>
      <c r="O34" s="6">
        <v>0.64</v>
      </c>
      <c r="Q34" s="17"/>
      <c r="R34" s="17"/>
      <c r="S34" s="17"/>
      <c r="T34" s="17"/>
    </row>
    <row r="35" spans="1:20" x14ac:dyDescent="0.3">
      <c r="A35" s="58"/>
      <c r="B35" s="32" t="s">
        <v>90</v>
      </c>
      <c r="C35" s="37">
        <v>50</v>
      </c>
      <c r="D35" s="7">
        <v>40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20" x14ac:dyDescent="0.3">
      <c r="A36" s="58"/>
      <c r="B36" s="32" t="s">
        <v>73</v>
      </c>
      <c r="C36" s="37" t="s">
        <v>185</v>
      </c>
      <c r="D36" s="7">
        <v>24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20" x14ac:dyDescent="0.3">
      <c r="A37" s="58"/>
      <c r="B37" s="32" t="s">
        <v>74</v>
      </c>
      <c r="C37" s="37" t="s">
        <v>186</v>
      </c>
      <c r="D37" s="7">
        <v>8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20" x14ac:dyDescent="0.3">
      <c r="A38" s="58"/>
      <c r="B38" s="32" t="s">
        <v>75</v>
      </c>
      <c r="C38" s="37">
        <v>9.6</v>
      </c>
      <c r="D38" s="7">
        <v>8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20" x14ac:dyDescent="0.3">
      <c r="A39" s="58"/>
      <c r="B39" s="32" t="s">
        <v>91</v>
      </c>
      <c r="C39" s="37">
        <v>4</v>
      </c>
      <c r="D39" s="7">
        <v>4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20" x14ac:dyDescent="0.3">
      <c r="A40" s="58"/>
      <c r="B40" s="32" t="s">
        <v>103</v>
      </c>
      <c r="C40" s="37">
        <v>32.4</v>
      </c>
      <c r="D40" s="7">
        <v>32.4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20" x14ac:dyDescent="0.3">
      <c r="A41" s="57"/>
      <c r="B41" s="32" t="s">
        <v>137</v>
      </c>
      <c r="C41" s="37">
        <v>0.2</v>
      </c>
      <c r="D41" s="7">
        <v>0.2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20" x14ac:dyDescent="0.3">
      <c r="A42" s="56" t="s">
        <v>208</v>
      </c>
      <c r="B42" s="31" t="s">
        <v>35</v>
      </c>
      <c r="C42" s="48">
        <v>100</v>
      </c>
      <c r="D42" s="49"/>
      <c r="E42" s="6">
        <v>11.75</v>
      </c>
      <c r="F42" s="6">
        <v>5.5</v>
      </c>
      <c r="G42" s="6">
        <v>14</v>
      </c>
      <c r="H42" s="6">
        <v>153.69999999999999</v>
      </c>
      <c r="I42" s="6">
        <v>7.0000000000000007E-2</v>
      </c>
      <c r="J42" s="6">
        <v>0.34</v>
      </c>
      <c r="K42" s="6">
        <v>21</v>
      </c>
      <c r="L42" s="6">
        <v>42.7</v>
      </c>
      <c r="M42" s="6">
        <v>146.80000000000001</v>
      </c>
      <c r="N42" s="6">
        <v>24</v>
      </c>
      <c r="O42" s="6">
        <v>0.59</v>
      </c>
    </row>
    <row r="43" spans="1:20" x14ac:dyDescent="0.3">
      <c r="A43" s="58"/>
      <c r="B43" s="32" t="s">
        <v>92</v>
      </c>
      <c r="C43" s="37">
        <v>100</v>
      </c>
      <c r="D43" s="7">
        <v>60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20" x14ac:dyDescent="0.3">
      <c r="A44" s="58"/>
      <c r="B44" s="32" t="s">
        <v>119</v>
      </c>
      <c r="C44" s="37">
        <v>17.5</v>
      </c>
      <c r="D44" s="7">
        <v>17.5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20" x14ac:dyDescent="0.3">
      <c r="A45" s="58"/>
      <c r="B45" s="32" t="s">
        <v>80</v>
      </c>
      <c r="C45" s="37">
        <v>7</v>
      </c>
      <c r="D45" s="7">
        <v>7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20" x14ac:dyDescent="0.3">
      <c r="A46" s="58"/>
      <c r="B46" s="32" t="s">
        <v>137</v>
      </c>
      <c r="C46" s="37">
        <v>0.2</v>
      </c>
      <c r="D46" s="7">
        <v>0.2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20" x14ac:dyDescent="0.3">
      <c r="A47" s="57"/>
      <c r="B47" s="32" t="s">
        <v>91</v>
      </c>
      <c r="C47" s="37">
        <v>6.25</v>
      </c>
      <c r="D47" s="7">
        <v>6.25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20" x14ac:dyDescent="0.3">
      <c r="A48" s="56" t="s">
        <v>217</v>
      </c>
      <c r="B48" s="31" t="s">
        <v>36</v>
      </c>
      <c r="C48" s="48">
        <v>150</v>
      </c>
      <c r="D48" s="49"/>
      <c r="E48" s="6">
        <v>3.06</v>
      </c>
      <c r="F48" s="6">
        <v>4.8</v>
      </c>
      <c r="G48" s="6">
        <v>20.45</v>
      </c>
      <c r="H48" s="6">
        <v>137.25</v>
      </c>
      <c r="I48" s="6">
        <v>0.14000000000000001</v>
      </c>
      <c r="J48" s="6">
        <v>18.170000000000002</v>
      </c>
      <c r="K48" s="6">
        <v>25.5</v>
      </c>
      <c r="L48" s="6">
        <v>36.979999999999997</v>
      </c>
      <c r="M48" s="6">
        <v>27.75</v>
      </c>
      <c r="N48" s="6">
        <v>86.6</v>
      </c>
      <c r="O48" s="6">
        <v>0.01</v>
      </c>
    </row>
    <row r="49" spans="1:15" x14ac:dyDescent="0.3">
      <c r="A49" s="58"/>
      <c r="B49" s="32" t="s">
        <v>73</v>
      </c>
      <c r="C49" s="37" t="s">
        <v>187</v>
      </c>
      <c r="D49" s="7">
        <v>128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3">
      <c r="A50" s="58"/>
      <c r="B50" s="32" t="s">
        <v>93</v>
      </c>
      <c r="C50" s="37">
        <v>23.7</v>
      </c>
      <c r="D50" s="7">
        <v>22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3">
      <c r="A51" s="58"/>
      <c r="B51" s="32" t="s">
        <v>68</v>
      </c>
      <c r="C51" s="37">
        <v>5.3</v>
      </c>
      <c r="D51" s="7">
        <v>5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x14ac:dyDescent="0.3">
      <c r="A52" s="57"/>
      <c r="B52" s="32" t="s">
        <v>137</v>
      </c>
      <c r="C52" s="37">
        <v>0.2</v>
      </c>
      <c r="D52" s="7">
        <v>0.2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 x14ac:dyDescent="0.3">
      <c r="A53" s="56"/>
      <c r="B53" s="31" t="s">
        <v>138</v>
      </c>
      <c r="C53" s="48">
        <v>200</v>
      </c>
      <c r="D53" s="49"/>
      <c r="E53" s="6">
        <v>1</v>
      </c>
      <c r="F53" s="6">
        <v>0.2</v>
      </c>
      <c r="G53" s="6">
        <v>20.2</v>
      </c>
      <c r="H53" s="6">
        <v>96</v>
      </c>
      <c r="I53" s="6">
        <v>0.02</v>
      </c>
      <c r="J53" s="6">
        <v>4</v>
      </c>
      <c r="K53" s="6">
        <v>0</v>
      </c>
      <c r="L53" s="6">
        <v>14</v>
      </c>
      <c r="M53" s="6">
        <v>14</v>
      </c>
      <c r="N53" s="6">
        <v>8.8000000000000007</v>
      </c>
      <c r="O53" s="6">
        <v>1.8</v>
      </c>
    </row>
    <row r="54" spans="1:15" x14ac:dyDescent="0.3">
      <c r="A54" s="57"/>
      <c r="B54" s="32" t="s">
        <v>37</v>
      </c>
      <c r="C54" s="37">
        <v>200</v>
      </c>
      <c r="D54" s="7">
        <v>200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x14ac:dyDescent="0.3">
      <c r="A55" s="16"/>
      <c r="B55" s="31" t="s">
        <v>19</v>
      </c>
      <c r="C55" s="48">
        <v>50</v>
      </c>
      <c r="D55" s="49"/>
      <c r="E55" s="13">
        <v>3.8</v>
      </c>
      <c r="F55" s="6">
        <v>0.45</v>
      </c>
      <c r="G55" s="6">
        <v>24.9</v>
      </c>
      <c r="H55" s="6">
        <v>113.22</v>
      </c>
      <c r="I55" s="6">
        <v>0.08</v>
      </c>
      <c r="J55" s="6">
        <v>0</v>
      </c>
      <c r="K55" s="6">
        <v>0</v>
      </c>
      <c r="L55" s="6">
        <v>13.02</v>
      </c>
      <c r="M55" s="6">
        <v>41.5</v>
      </c>
      <c r="N55" s="6">
        <v>17.53</v>
      </c>
      <c r="O55" s="6">
        <v>0.8</v>
      </c>
    </row>
    <row r="56" spans="1:15" x14ac:dyDescent="0.3">
      <c r="A56" s="16"/>
      <c r="B56" s="31" t="s">
        <v>24</v>
      </c>
      <c r="C56" s="48">
        <v>50</v>
      </c>
      <c r="D56" s="49"/>
      <c r="E56" s="6">
        <v>2.75</v>
      </c>
      <c r="F56" s="6">
        <v>0.5</v>
      </c>
      <c r="G56" s="6">
        <v>17</v>
      </c>
      <c r="H56" s="6">
        <v>85</v>
      </c>
      <c r="I56" s="6">
        <v>0.09</v>
      </c>
      <c r="J56" s="6">
        <v>0</v>
      </c>
      <c r="K56" s="6">
        <v>0</v>
      </c>
      <c r="L56" s="6">
        <v>10.5</v>
      </c>
      <c r="M56" s="6">
        <v>87</v>
      </c>
      <c r="N56" s="6">
        <v>28.5</v>
      </c>
      <c r="O56" s="6">
        <v>1.8</v>
      </c>
    </row>
    <row r="57" spans="1:15" x14ac:dyDescent="0.3">
      <c r="A57" s="16"/>
      <c r="B57" s="31" t="s">
        <v>26</v>
      </c>
      <c r="C57" s="50"/>
      <c r="D57" s="51"/>
      <c r="E57" s="6">
        <f t="shared" ref="E57:O57" si="1">SUM(E30:E56)</f>
        <v>24.44</v>
      </c>
      <c r="F57" s="6">
        <f t="shared" si="1"/>
        <v>19.07</v>
      </c>
      <c r="G57" s="6">
        <f t="shared" si="1"/>
        <v>106.16999999999999</v>
      </c>
      <c r="H57" s="6">
        <f t="shared" si="1"/>
        <v>700.43</v>
      </c>
      <c r="I57" s="6">
        <f t="shared" si="1"/>
        <v>0.4900000000000001</v>
      </c>
      <c r="J57" s="6">
        <f t="shared" si="1"/>
        <v>49.53</v>
      </c>
      <c r="K57" s="6">
        <f t="shared" si="1"/>
        <v>46.5</v>
      </c>
      <c r="L57" s="6">
        <f t="shared" si="1"/>
        <v>162.41</v>
      </c>
      <c r="M57" s="6">
        <f t="shared" si="1"/>
        <v>374.88</v>
      </c>
      <c r="N57" s="6">
        <f t="shared" si="1"/>
        <v>1250.2299999999998</v>
      </c>
      <c r="O57" s="6">
        <f t="shared" si="1"/>
        <v>6.14</v>
      </c>
    </row>
    <row r="58" spans="1:15" x14ac:dyDescent="0.3">
      <c r="A58" s="16"/>
      <c r="B58" s="5" t="s">
        <v>181</v>
      </c>
      <c r="C58" s="52"/>
      <c r="D58" s="53"/>
      <c r="E58" s="6">
        <f t="shared" ref="E58:O58" si="2">SUM(E28+E57)</f>
        <v>70.693999999999988</v>
      </c>
      <c r="F58" s="6">
        <f t="shared" si="2"/>
        <v>50.56</v>
      </c>
      <c r="G58" s="6">
        <f t="shared" si="2"/>
        <v>246.10499999999999</v>
      </c>
      <c r="H58" s="6">
        <f t="shared" si="2"/>
        <v>1580.8330000000001</v>
      </c>
      <c r="I58" s="6">
        <f t="shared" si="2"/>
        <v>0.88000000000000012</v>
      </c>
      <c r="J58" s="6">
        <f t="shared" si="2"/>
        <v>60.35</v>
      </c>
      <c r="K58" s="6">
        <f t="shared" si="2"/>
        <v>46.98</v>
      </c>
      <c r="L58" s="6">
        <f t="shared" si="2"/>
        <v>633.96399999999994</v>
      </c>
      <c r="M58" s="6">
        <f t="shared" si="2"/>
        <v>992.08500000000004</v>
      </c>
      <c r="N58" s="6">
        <f t="shared" si="2"/>
        <v>1369.1399999999999</v>
      </c>
      <c r="O58" s="6">
        <f t="shared" si="2"/>
        <v>11.722</v>
      </c>
    </row>
    <row r="59" spans="1:15" x14ac:dyDescent="0.3">
      <c r="A59" s="16"/>
      <c r="B59" s="54" t="s">
        <v>126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49"/>
    </row>
    <row r="60" spans="1:15" x14ac:dyDescent="0.3">
      <c r="A60" s="16"/>
      <c r="B60" s="31" t="s">
        <v>130</v>
      </c>
      <c r="C60" s="48">
        <v>200</v>
      </c>
      <c r="D60" s="49"/>
      <c r="E60" s="6">
        <v>5.8</v>
      </c>
      <c r="F60" s="6">
        <v>5</v>
      </c>
      <c r="G60" s="6">
        <v>8</v>
      </c>
      <c r="H60" s="6">
        <v>106</v>
      </c>
      <c r="I60" s="6">
        <v>0.08</v>
      </c>
      <c r="J60" s="6">
        <v>0.34</v>
      </c>
      <c r="K60" s="6">
        <v>1.4</v>
      </c>
      <c r="L60" s="6">
        <v>40</v>
      </c>
      <c r="M60" s="6">
        <v>240</v>
      </c>
      <c r="N60" s="6">
        <v>180</v>
      </c>
      <c r="O60" s="6">
        <v>0.2</v>
      </c>
    </row>
    <row r="61" spans="1:15" x14ac:dyDescent="0.3">
      <c r="A61" s="16"/>
      <c r="B61" s="31" t="s">
        <v>131</v>
      </c>
      <c r="C61" s="48">
        <v>25</v>
      </c>
      <c r="D61" s="49"/>
      <c r="E61" s="6">
        <v>0.98</v>
      </c>
      <c r="F61" s="6">
        <v>7.65</v>
      </c>
      <c r="G61" s="6">
        <v>15.63</v>
      </c>
      <c r="H61" s="6">
        <v>135.25</v>
      </c>
      <c r="I61" s="6"/>
      <c r="J61" s="6"/>
      <c r="K61" s="6"/>
      <c r="L61" s="6"/>
      <c r="M61" s="6"/>
      <c r="N61" s="6"/>
      <c r="O61" s="6"/>
    </row>
    <row r="62" spans="1:15" x14ac:dyDescent="0.3">
      <c r="A62" s="16"/>
      <c r="B62" s="31" t="s">
        <v>129</v>
      </c>
      <c r="C62" s="50"/>
      <c r="D62" s="51"/>
      <c r="E62" s="6">
        <f>SUM(E60:E61)</f>
        <v>6.7799999999999994</v>
      </c>
      <c r="F62" s="6">
        <f t="shared" ref="F62:O62" si="3">SUM(F60:F61)</f>
        <v>12.65</v>
      </c>
      <c r="G62" s="6">
        <f t="shared" si="3"/>
        <v>23.630000000000003</v>
      </c>
      <c r="H62" s="6">
        <f t="shared" si="3"/>
        <v>241.25</v>
      </c>
      <c r="I62" s="6">
        <f t="shared" si="3"/>
        <v>0.08</v>
      </c>
      <c r="J62" s="6">
        <f t="shared" si="3"/>
        <v>0.34</v>
      </c>
      <c r="K62" s="6">
        <f t="shared" si="3"/>
        <v>1.4</v>
      </c>
      <c r="L62" s="6">
        <f t="shared" si="3"/>
        <v>40</v>
      </c>
      <c r="M62" s="6">
        <f t="shared" si="3"/>
        <v>240</v>
      </c>
      <c r="N62" s="6">
        <f t="shared" si="3"/>
        <v>180</v>
      </c>
      <c r="O62" s="6">
        <f t="shared" si="3"/>
        <v>0.2</v>
      </c>
    </row>
    <row r="63" spans="1:15" x14ac:dyDescent="0.3">
      <c r="A63" s="16"/>
      <c r="B63" s="31" t="s">
        <v>27</v>
      </c>
      <c r="C63" s="52"/>
      <c r="D63" s="53"/>
      <c r="E63" s="6">
        <f t="shared" ref="E63:O63" si="4">SUM(E28,E57,E62)</f>
        <v>77.47399999999999</v>
      </c>
      <c r="F63" s="6">
        <f t="shared" si="4"/>
        <v>63.21</v>
      </c>
      <c r="G63" s="6">
        <f t="shared" si="4"/>
        <v>269.73500000000001</v>
      </c>
      <c r="H63" s="6">
        <f t="shared" si="4"/>
        <v>1822.0830000000001</v>
      </c>
      <c r="I63" s="6">
        <f t="shared" si="4"/>
        <v>0.96000000000000008</v>
      </c>
      <c r="J63" s="6">
        <f t="shared" si="4"/>
        <v>60.690000000000005</v>
      </c>
      <c r="K63" s="6">
        <f t="shared" si="4"/>
        <v>48.379999999999995</v>
      </c>
      <c r="L63" s="6">
        <f t="shared" si="4"/>
        <v>673.96399999999994</v>
      </c>
      <c r="M63" s="6">
        <f t="shared" si="4"/>
        <v>1232.085</v>
      </c>
      <c r="N63" s="6">
        <f t="shared" si="4"/>
        <v>1549.1399999999999</v>
      </c>
      <c r="O63" s="6">
        <f t="shared" si="4"/>
        <v>11.921999999999999</v>
      </c>
    </row>
  </sheetData>
  <mergeCells count="37">
    <mergeCell ref="C27:D27"/>
    <mergeCell ref="C62:D63"/>
    <mergeCell ref="B59:O59"/>
    <mergeCell ref="C55:D55"/>
    <mergeCell ref="C56:D56"/>
    <mergeCell ref="C28:D28"/>
    <mergeCell ref="C57:D58"/>
    <mergeCell ref="A29:O29"/>
    <mergeCell ref="A30:A33"/>
    <mergeCell ref="A34:A41"/>
    <mergeCell ref="A42:A47"/>
    <mergeCell ref="C61:D61"/>
    <mergeCell ref="A48:A52"/>
    <mergeCell ref="A53:A54"/>
    <mergeCell ref="C30:D30"/>
    <mergeCell ref="C34:D34"/>
    <mergeCell ref="C42:D42"/>
    <mergeCell ref="A20:A23"/>
    <mergeCell ref="C60:D60"/>
    <mergeCell ref="C4:D4"/>
    <mergeCell ref="C7:D7"/>
    <mergeCell ref="C16:D16"/>
    <mergeCell ref="C20:D20"/>
    <mergeCell ref="C24:D24"/>
    <mergeCell ref="C25:D25"/>
    <mergeCell ref="C48:D48"/>
    <mergeCell ref="C53:D53"/>
    <mergeCell ref="A6:O6"/>
    <mergeCell ref="A4:A5"/>
    <mergeCell ref="B4:B5"/>
    <mergeCell ref="E4:G4"/>
    <mergeCell ref="C26:D26"/>
    <mergeCell ref="H4:H5"/>
    <mergeCell ref="I4:K4"/>
    <mergeCell ref="L4:O4"/>
    <mergeCell ref="A7:A15"/>
    <mergeCell ref="A16:A19"/>
  </mergeCells>
  <pageMargins left="0.7" right="0.7" top="0.75" bottom="0.75" header="0.3" footer="0.3"/>
  <pageSetup paperSize="9" scale="68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61"/>
  <sheetViews>
    <sheetView workbookViewId="0">
      <selection activeCell="A3" sqref="A3"/>
    </sheetView>
  </sheetViews>
  <sheetFormatPr defaultRowHeight="14.4" x14ac:dyDescent="0.3"/>
  <cols>
    <col min="1" max="1" width="14.44140625" customWidth="1"/>
    <col min="2" max="2" width="31.6640625" customWidth="1"/>
    <col min="3" max="3" width="16.88671875" customWidth="1"/>
    <col min="4" max="4" width="14.44140625" customWidth="1"/>
    <col min="5" max="5" width="14.109375" customWidth="1"/>
    <col min="6" max="6" width="11" customWidth="1"/>
    <col min="7" max="7" width="12.109375" customWidth="1"/>
    <col min="8" max="8" width="14" customWidth="1"/>
    <col min="9" max="9" width="7" customWidth="1"/>
    <col min="10" max="10" width="6.88671875" customWidth="1"/>
    <col min="11" max="11" width="6.5546875" customWidth="1"/>
    <col min="12" max="12" width="8.5546875" customWidth="1"/>
    <col min="13" max="13" width="8" customWidth="1"/>
    <col min="14" max="14" width="8.109375" customWidth="1"/>
    <col min="15" max="15" width="7.33203125" customWidth="1"/>
    <col min="17" max="17" width="23.6640625" customWidth="1"/>
    <col min="18" max="18" width="17.44140625" customWidth="1"/>
  </cols>
  <sheetData>
    <row r="1" spans="1:18" ht="15.6" x14ac:dyDescent="0.3">
      <c r="A1" s="39" t="s">
        <v>243</v>
      </c>
      <c r="B1" s="39"/>
    </row>
    <row r="2" spans="1:18" ht="15.6" x14ac:dyDescent="0.3">
      <c r="A2" s="39" t="s">
        <v>244</v>
      </c>
      <c r="B2" s="39"/>
    </row>
    <row r="3" spans="1:18" ht="15.6" x14ac:dyDescent="0.3">
      <c r="A3" s="39" t="s">
        <v>281</v>
      </c>
      <c r="B3" s="40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 x14ac:dyDescent="0.3">
      <c r="A4" s="56"/>
      <c r="B4" s="49" t="s">
        <v>0</v>
      </c>
      <c r="C4" s="48" t="s">
        <v>178</v>
      </c>
      <c r="D4" s="49"/>
      <c r="E4" s="62" t="s">
        <v>1</v>
      </c>
      <c r="F4" s="62"/>
      <c r="G4" s="62"/>
      <c r="H4" s="63" t="s">
        <v>14</v>
      </c>
      <c r="I4" s="62" t="s">
        <v>2</v>
      </c>
      <c r="J4" s="62"/>
      <c r="K4" s="62"/>
      <c r="L4" s="62" t="s">
        <v>3</v>
      </c>
      <c r="M4" s="62"/>
      <c r="N4" s="62"/>
      <c r="O4" s="62"/>
    </row>
    <row r="5" spans="1:18" x14ac:dyDescent="0.3">
      <c r="A5" s="57"/>
      <c r="B5" s="49"/>
      <c r="C5" s="21" t="s">
        <v>179</v>
      </c>
      <c r="D5" s="5" t="s">
        <v>180</v>
      </c>
      <c r="E5" s="6" t="s">
        <v>4</v>
      </c>
      <c r="F5" s="6" t="s">
        <v>5</v>
      </c>
      <c r="G5" s="6" t="s">
        <v>6</v>
      </c>
      <c r="H5" s="64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8" x14ac:dyDescent="0.3">
      <c r="A6" s="48" t="s">
        <v>15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</row>
    <row r="7" spans="1:18" ht="18" x14ac:dyDescent="0.35">
      <c r="A7" s="56" t="s">
        <v>209</v>
      </c>
      <c r="B7" s="31" t="s">
        <v>261</v>
      </c>
      <c r="C7" s="48">
        <v>200</v>
      </c>
      <c r="D7" s="49"/>
      <c r="E7" s="6">
        <v>5.97</v>
      </c>
      <c r="F7" s="6">
        <v>5.48</v>
      </c>
      <c r="G7" s="6">
        <v>17.079999999999998</v>
      </c>
      <c r="H7" s="6">
        <v>141.6</v>
      </c>
      <c r="I7" s="6">
        <v>0.11</v>
      </c>
      <c r="J7" s="6">
        <v>0.91</v>
      </c>
      <c r="K7" s="6">
        <v>30.6</v>
      </c>
      <c r="L7" s="6">
        <v>160.88</v>
      </c>
      <c r="M7" s="6">
        <v>165.66</v>
      </c>
      <c r="N7" s="6">
        <v>46.46</v>
      </c>
      <c r="O7" s="6">
        <v>1.1299999999999999</v>
      </c>
      <c r="Q7" s="28"/>
      <c r="R7" s="29"/>
    </row>
    <row r="8" spans="1:18" ht="18" x14ac:dyDescent="0.35">
      <c r="A8" s="58"/>
      <c r="B8" s="32" t="s">
        <v>79</v>
      </c>
      <c r="C8" s="37">
        <v>140</v>
      </c>
      <c r="D8" s="7">
        <v>140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28"/>
      <c r="R8" s="29"/>
    </row>
    <row r="9" spans="1:18" ht="18" x14ac:dyDescent="0.35">
      <c r="A9" s="58"/>
      <c r="B9" s="32" t="s">
        <v>115</v>
      </c>
      <c r="C9" s="37">
        <v>20</v>
      </c>
      <c r="D9" s="7">
        <v>20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28"/>
      <c r="R9" s="29"/>
    </row>
    <row r="10" spans="1:18" ht="18" x14ac:dyDescent="0.35">
      <c r="A10" s="58"/>
      <c r="B10" s="32" t="s">
        <v>109</v>
      </c>
      <c r="C10" s="37">
        <v>1.6</v>
      </c>
      <c r="D10" s="7">
        <v>1.6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28"/>
      <c r="R10" s="29"/>
    </row>
    <row r="11" spans="1:18" ht="18" x14ac:dyDescent="0.35">
      <c r="A11" s="57"/>
      <c r="B11" s="32" t="s">
        <v>68</v>
      </c>
      <c r="C11" s="37">
        <v>2</v>
      </c>
      <c r="D11" s="7">
        <v>2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28"/>
      <c r="R11" s="29"/>
    </row>
    <row r="12" spans="1:18" ht="18" x14ac:dyDescent="0.35">
      <c r="A12" s="56" t="s">
        <v>210</v>
      </c>
      <c r="B12" s="31" t="s">
        <v>30</v>
      </c>
      <c r="C12" s="48">
        <v>10</v>
      </c>
      <c r="D12" s="49"/>
      <c r="E12" s="6">
        <v>0</v>
      </c>
      <c r="F12" s="6">
        <v>8.1999999999999993</v>
      </c>
      <c r="G12" s="6">
        <v>0.1</v>
      </c>
      <c r="H12" s="6">
        <v>75</v>
      </c>
      <c r="I12" s="6">
        <v>0</v>
      </c>
      <c r="J12" s="6">
        <v>0</v>
      </c>
      <c r="K12" s="6">
        <v>59</v>
      </c>
      <c r="L12" s="6">
        <v>1</v>
      </c>
      <c r="M12" s="6">
        <v>2</v>
      </c>
      <c r="N12" s="6">
        <v>0</v>
      </c>
      <c r="O12" s="6">
        <v>0</v>
      </c>
      <c r="Q12" s="28"/>
      <c r="R12" s="29"/>
    </row>
    <row r="13" spans="1:18" ht="18" x14ac:dyDescent="0.35">
      <c r="A13" s="57"/>
      <c r="B13" s="32" t="s">
        <v>68</v>
      </c>
      <c r="C13" s="37">
        <v>10</v>
      </c>
      <c r="D13" s="7">
        <v>10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28"/>
      <c r="R13" s="29"/>
    </row>
    <row r="14" spans="1:18" ht="18" x14ac:dyDescent="0.35">
      <c r="A14" s="16"/>
      <c r="B14" s="31" t="s">
        <v>19</v>
      </c>
      <c r="C14" s="48">
        <v>50</v>
      </c>
      <c r="D14" s="49"/>
      <c r="E14" s="13">
        <v>3.8</v>
      </c>
      <c r="F14" s="6">
        <v>0.45</v>
      </c>
      <c r="G14" s="6">
        <v>24.9</v>
      </c>
      <c r="H14" s="6">
        <v>113.22</v>
      </c>
      <c r="I14" s="6">
        <v>0.08</v>
      </c>
      <c r="J14" s="6">
        <v>0</v>
      </c>
      <c r="K14" s="6">
        <v>0</v>
      </c>
      <c r="L14" s="6">
        <v>13.02</v>
      </c>
      <c r="M14" s="6">
        <v>41.5</v>
      </c>
      <c r="N14" s="6">
        <v>17.53</v>
      </c>
      <c r="O14" s="6">
        <v>0.8</v>
      </c>
      <c r="Q14" s="28"/>
      <c r="R14" s="29"/>
    </row>
    <row r="15" spans="1:18" ht="18" x14ac:dyDescent="0.35">
      <c r="A15" s="56" t="s">
        <v>206</v>
      </c>
      <c r="B15" s="33" t="s">
        <v>31</v>
      </c>
      <c r="C15" s="48" t="s">
        <v>39</v>
      </c>
      <c r="D15" s="49"/>
      <c r="E15" s="10">
        <v>0.434</v>
      </c>
      <c r="F15" s="6"/>
      <c r="G15" s="6">
        <v>12.725</v>
      </c>
      <c r="H15" s="6">
        <v>46.033000000000001</v>
      </c>
      <c r="I15" s="6">
        <v>0.02</v>
      </c>
      <c r="J15" s="6">
        <v>0.08</v>
      </c>
      <c r="K15" s="6"/>
      <c r="L15" s="6">
        <v>3.0939999999999999</v>
      </c>
      <c r="M15" s="6">
        <v>2.7949999999999999</v>
      </c>
      <c r="N15" s="6">
        <v>0.55000000000000004</v>
      </c>
      <c r="O15" s="6">
        <v>2E-3</v>
      </c>
      <c r="Q15" s="28"/>
      <c r="R15" s="29"/>
    </row>
    <row r="16" spans="1:18" ht="18" x14ac:dyDescent="0.35">
      <c r="A16" s="58"/>
      <c r="B16" s="32" t="s">
        <v>88</v>
      </c>
      <c r="C16" s="37">
        <v>2</v>
      </c>
      <c r="D16" s="7">
        <v>2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28"/>
      <c r="R16" s="29"/>
    </row>
    <row r="17" spans="1:18" ht="18" x14ac:dyDescent="0.35">
      <c r="A17" s="58"/>
      <c r="B17" s="32" t="s">
        <v>83</v>
      </c>
      <c r="C17" s="37">
        <v>15</v>
      </c>
      <c r="D17" s="7">
        <v>15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28"/>
      <c r="R17" s="29"/>
    </row>
    <row r="18" spans="1:18" ht="18" x14ac:dyDescent="0.35">
      <c r="A18" s="57"/>
      <c r="B18" s="32" t="s">
        <v>89</v>
      </c>
      <c r="C18" s="37">
        <v>7</v>
      </c>
      <c r="D18" s="7">
        <v>7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Q18" s="28"/>
      <c r="R18" s="29"/>
    </row>
    <row r="19" spans="1:18" ht="18" x14ac:dyDescent="0.35">
      <c r="A19" s="16" t="s">
        <v>266</v>
      </c>
      <c r="B19" s="46" t="s">
        <v>267</v>
      </c>
      <c r="C19" s="47">
        <v>100</v>
      </c>
      <c r="D19" s="47">
        <v>100</v>
      </c>
      <c r="E19" s="47">
        <v>1.5</v>
      </c>
      <c r="F19" s="47">
        <v>0.5</v>
      </c>
      <c r="G19" s="47">
        <v>21</v>
      </c>
      <c r="H19" s="6">
        <v>96</v>
      </c>
      <c r="I19" s="6">
        <v>2.4E-2</v>
      </c>
      <c r="J19" s="6">
        <v>0.70899999999999996</v>
      </c>
      <c r="K19" s="6">
        <v>2.8000000000000001E-2</v>
      </c>
      <c r="L19" s="6">
        <v>28.228999999999999</v>
      </c>
      <c r="M19" s="6">
        <v>33.274999999999999</v>
      </c>
      <c r="N19" s="6">
        <v>12.35</v>
      </c>
      <c r="O19" s="6">
        <v>0.193</v>
      </c>
      <c r="Q19" s="28"/>
      <c r="R19" s="29"/>
    </row>
    <row r="20" spans="1:18" ht="18" x14ac:dyDescent="0.35">
      <c r="A20" s="16"/>
      <c r="B20" s="31" t="s">
        <v>20</v>
      </c>
      <c r="C20" s="48"/>
      <c r="D20" s="49"/>
      <c r="E20" s="6">
        <f t="shared" ref="E20:O20" si="0">SUM(E7:E19)</f>
        <v>11.703999999999999</v>
      </c>
      <c r="F20" s="6">
        <f t="shared" si="0"/>
        <v>14.629999999999999</v>
      </c>
      <c r="G20" s="6">
        <f t="shared" si="0"/>
        <v>75.805000000000007</v>
      </c>
      <c r="H20" s="6">
        <f t="shared" si="0"/>
        <v>471.85300000000001</v>
      </c>
      <c r="I20" s="6">
        <f t="shared" si="0"/>
        <v>0.23399999999999999</v>
      </c>
      <c r="J20" s="6">
        <f t="shared" si="0"/>
        <v>1.6989999999999998</v>
      </c>
      <c r="K20" s="6">
        <f t="shared" si="0"/>
        <v>89.628</v>
      </c>
      <c r="L20" s="6">
        <f t="shared" si="0"/>
        <v>206.22300000000001</v>
      </c>
      <c r="M20" s="6">
        <f t="shared" si="0"/>
        <v>245.23</v>
      </c>
      <c r="N20" s="6">
        <f t="shared" si="0"/>
        <v>76.89</v>
      </c>
      <c r="O20" s="6">
        <f t="shared" si="0"/>
        <v>2.125</v>
      </c>
      <c r="Q20" s="28"/>
      <c r="R20" s="29"/>
    </row>
    <row r="21" spans="1:18" ht="18" x14ac:dyDescent="0.35">
      <c r="A21" s="48" t="s">
        <v>21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49"/>
      <c r="Q21" s="28"/>
      <c r="R21" s="29"/>
    </row>
    <row r="22" spans="1:18" ht="18" x14ac:dyDescent="0.35">
      <c r="A22" s="56" t="s">
        <v>242</v>
      </c>
      <c r="B22" s="31" t="s">
        <v>274</v>
      </c>
      <c r="C22" s="48">
        <v>100</v>
      </c>
      <c r="D22" s="49"/>
      <c r="E22" s="6">
        <v>3.94</v>
      </c>
      <c r="F22" s="6">
        <v>5.48</v>
      </c>
      <c r="G22" s="6">
        <v>9.5500000000000007</v>
      </c>
      <c r="H22" s="6">
        <v>94.4</v>
      </c>
      <c r="I22" s="6">
        <v>0.02</v>
      </c>
      <c r="J22" s="6">
        <v>19.47</v>
      </c>
      <c r="K22" s="6">
        <v>0</v>
      </c>
      <c r="L22" s="6">
        <v>22.42</v>
      </c>
      <c r="M22" s="6">
        <v>9.1</v>
      </c>
      <c r="N22" s="6">
        <v>16.57</v>
      </c>
      <c r="O22" s="6">
        <v>0.31</v>
      </c>
      <c r="Q22" s="28"/>
      <c r="R22" s="29"/>
    </row>
    <row r="23" spans="1:18" ht="18" x14ac:dyDescent="0.35">
      <c r="A23" s="58"/>
      <c r="B23" s="32" t="s">
        <v>73</v>
      </c>
      <c r="C23" s="37">
        <v>60</v>
      </c>
      <c r="D23" s="7">
        <v>45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Q23" s="28"/>
      <c r="R23" s="29"/>
    </row>
    <row r="24" spans="1:18" ht="18" x14ac:dyDescent="0.35">
      <c r="A24" s="58"/>
      <c r="B24" s="32" t="s">
        <v>74</v>
      </c>
      <c r="C24" s="37">
        <v>18</v>
      </c>
      <c r="D24" s="7">
        <v>15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Q24" s="28"/>
      <c r="R24" s="29"/>
    </row>
    <row r="25" spans="1:18" ht="18" x14ac:dyDescent="0.35">
      <c r="A25" s="58"/>
      <c r="B25" s="32" t="s">
        <v>275</v>
      </c>
      <c r="C25" s="37">
        <v>15</v>
      </c>
      <c r="D25" s="7">
        <v>11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28"/>
      <c r="R25" s="29"/>
    </row>
    <row r="26" spans="1:18" ht="18" x14ac:dyDescent="0.35">
      <c r="A26" s="58"/>
      <c r="B26" s="32" t="s">
        <v>276</v>
      </c>
      <c r="C26" s="37">
        <v>5</v>
      </c>
      <c r="D26" s="7">
        <v>4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Q26" s="28"/>
      <c r="R26" s="29"/>
    </row>
    <row r="27" spans="1:18" ht="18" x14ac:dyDescent="0.35">
      <c r="A27" s="58"/>
      <c r="B27" s="32" t="s">
        <v>277</v>
      </c>
      <c r="C27" s="37">
        <v>20</v>
      </c>
      <c r="D27" s="7">
        <v>16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Q27" s="28"/>
      <c r="R27" s="29"/>
    </row>
    <row r="28" spans="1:18" x14ac:dyDescent="0.3">
      <c r="A28" s="57"/>
      <c r="B28" s="32" t="s">
        <v>91</v>
      </c>
      <c r="C28" s="37">
        <v>5</v>
      </c>
      <c r="D28" s="7">
        <v>5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8" x14ac:dyDescent="0.3">
      <c r="A29" s="56" t="s">
        <v>212</v>
      </c>
      <c r="B29" s="31" t="s">
        <v>40</v>
      </c>
      <c r="C29" s="48">
        <v>200</v>
      </c>
      <c r="D29" s="49"/>
      <c r="E29" s="6">
        <v>4.3899999999999997</v>
      </c>
      <c r="F29" s="6">
        <v>4.22</v>
      </c>
      <c r="G29" s="6">
        <v>13.06</v>
      </c>
      <c r="H29" s="6">
        <v>107.8</v>
      </c>
      <c r="I29" s="6">
        <v>0.18</v>
      </c>
      <c r="J29" s="6">
        <v>4.6500000000000004</v>
      </c>
      <c r="K29" s="6">
        <v>0</v>
      </c>
      <c r="L29" s="6">
        <v>30.46</v>
      </c>
      <c r="M29" s="6">
        <v>69.739999999999995</v>
      </c>
      <c r="N29" s="6">
        <v>28.24</v>
      </c>
      <c r="O29" s="6">
        <v>1.62</v>
      </c>
    </row>
    <row r="30" spans="1:18" x14ac:dyDescent="0.3">
      <c r="A30" s="58"/>
      <c r="B30" s="32" t="s">
        <v>73</v>
      </c>
      <c r="C30" s="37">
        <v>60</v>
      </c>
      <c r="D30" s="7">
        <v>60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8" x14ac:dyDescent="0.3">
      <c r="A31" s="58"/>
      <c r="B31" s="32" t="s">
        <v>94</v>
      </c>
      <c r="C31" s="37">
        <v>16.2</v>
      </c>
      <c r="D31" s="7">
        <v>16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8" x14ac:dyDescent="0.3">
      <c r="A32" s="58"/>
      <c r="B32" s="32" t="s">
        <v>74</v>
      </c>
      <c r="C32" s="37" t="s">
        <v>186</v>
      </c>
      <c r="D32" s="7">
        <v>10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x14ac:dyDescent="0.3">
      <c r="A33" s="58"/>
      <c r="B33" s="32" t="s">
        <v>75</v>
      </c>
      <c r="C33" s="37">
        <v>9.6</v>
      </c>
      <c r="D33" s="7">
        <v>8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x14ac:dyDescent="0.3">
      <c r="A34" s="58"/>
      <c r="B34" s="32" t="s">
        <v>137</v>
      </c>
      <c r="C34" s="37">
        <v>0.2</v>
      </c>
      <c r="D34" s="7">
        <v>0.2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3">
      <c r="A35" s="57"/>
      <c r="B35" s="32" t="s">
        <v>68</v>
      </c>
      <c r="C35" s="37">
        <v>4</v>
      </c>
      <c r="D35" s="7">
        <v>4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3">
      <c r="A36" s="56" t="s">
        <v>245</v>
      </c>
      <c r="B36" s="31" t="s">
        <v>41</v>
      </c>
      <c r="C36" s="48">
        <v>100</v>
      </c>
      <c r="D36" s="49"/>
      <c r="E36" s="6">
        <v>11.78</v>
      </c>
      <c r="F36" s="6">
        <v>11.6</v>
      </c>
      <c r="G36" s="6">
        <v>3.08</v>
      </c>
      <c r="H36" s="6">
        <v>162.38999999999999</v>
      </c>
      <c r="I36" s="6">
        <v>7.3999999999999996E-2</v>
      </c>
      <c r="J36" s="6">
        <v>9.64</v>
      </c>
      <c r="K36" s="6">
        <v>0.109</v>
      </c>
      <c r="L36" s="6">
        <v>26.094999999999999</v>
      </c>
      <c r="M36" s="6">
        <v>13.619</v>
      </c>
      <c r="N36" s="6">
        <v>16.646000000000001</v>
      </c>
      <c r="O36" s="6">
        <v>1.9279999999999999</v>
      </c>
    </row>
    <row r="37" spans="1:15" x14ac:dyDescent="0.3">
      <c r="A37" s="58"/>
      <c r="B37" s="32" t="s">
        <v>95</v>
      </c>
      <c r="C37" s="37">
        <v>63.3</v>
      </c>
      <c r="D37" s="7">
        <v>62.7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x14ac:dyDescent="0.3">
      <c r="A38" s="58"/>
      <c r="B38" s="32" t="s">
        <v>30</v>
      </c>
      <c r="C38" s="37">
        <v>1.3</v>
      </c>
      <c r="D38" s="7">
        <v>1.3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x14ac:dyDescent="0.3">
      <c r="A39" s="58"/>
      <c r="B39" s="32" t="s">
        <v>75</v>
      </c>
      <c r="C39" s="37">
        <v>2.4</v>
      </c>
      <c r="D39" s="7">
        <v>2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x14ac:dyDescent="0.3">
      <c r="A40" s="58"/>
      <c r="B40" s="32" t="s">
        <v>96</v>
      </c>
      <c r="C40" s="37">
        <v>4</v>
      </c>
      <c r="D40" s="7">
        <v>3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3">
      <c r="A41" s="58"/>
      <c r="B41" s="32" t="s">
        <v>97</v>
      </c>
      <c r="C41" s="37">
        <v>1.6</v>
      </c>
      <c r="D41" s="7">
        <v>1.3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x14ac:dyDescent="0.3">
      <c r="A42" s="58"/>
      <c r="B42" s="32" t="s">
        <v>83</v>
      </c>
      <c r="C42" s="37">
        <v>1</v>
      </c>
      <c r="D42" s="7">
        <v>1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x14ac:dyDescent="0.3">
      <c r="A43" s="58"/>
      <c r="B43" s="32" t="s">
        <v>91</v>
      </c>
      <c r="C43" s="37">
        <v>1.3</v>
      </c>
      <c r="D43" s="7">
        <v>1.3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x14ac:dyDescent="0.3">
      <c r="A44" s="57"/>
      <c r="B44" s="32" t="s">
        <v>137</v>
      </c>
      <c r="C44" s="37">
        <v>0.2</v>
      </c>
      <c r="D44" s="7">
        <v>0.2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x14ac:dyDescent="0.3">
      <c r="A45" s="56" t="s">
        <v>202</v>
      </c>
      <c r="B45" s="31" t="s">
        <v>58</v>
      </c>
      <c r="C45" s="48">
        <v>150</v>
      </c>
      <c r="D45" s="49"/>
      <c r="E45" s="6">
        <v>5.52</v>
      </c>
      <c r="F45" s="6">
        <v>4.5199999999999996</v>
      </c>
      <c r="G45" s="6">
        <v>26.45</v>
      </c>
      <c r="H45" s="6">
        <v>168.45</v>
      </c>
      <c r="I45" s="6">
        <v>0.06</v>
      </c>
      <c r="J45" s="6">
        <v>0</v>
      </c>
      <c r="K45" s="6">
        <v>21</v>
      </c>
      <c r="L45" s="6">
        <v>4.8600000000000003</v>
      </c>
      <c r="M45" s="6">
        <v>37.17</v>
      </c>
      <c r="N45" s="6">
        <v>21.12</v>
      </c>
      <c r="O45" s="6">
        <v>1.1100000000000001</v>
      </c>
    </row>
    <row r="46" spans="1:15" x14ac:dyDescent="0.3">
      <c r="A46" s="58"/>
      <c r="B46" s="32" t="s">
        <v>115</v>
      </c>
      <c r="C46" s="37">
        <v>51</v>
      </c>
      <c r="D46" s="7">
        <v>51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x14ac:dyDescent="0.3">
      <c r="A47" s="58"/>
      <c r="B47" s="32" t="s">
        <v>137</v>
      </c>
      <c r="C47" s="37">
        <v>0.3</v>
      </c>
      <c r="D47" s="7">
        <v>0.3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x14ac:dyDescent="0.3">
      <c r="A48" s="57"/>
      <c r="B48" s="32" t="s">
        <v>68</v>
      </c>
      <c r="C48" s="37">
        <v>5.3</v>
      </c>
      <c r="D48" s="7">
        <v>5.3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6" x14ac:dyDescent="0.3">
      <c r="A49" s="56" t="s">
        <v>203</v>
      </c>
      <c r="B49" s="31" t="s">
        <v>138</v>
      </c>
      <c r="C49" s="48">
        <v>200</v>
      </c>
      <c r="D49" s="49"/>
      <c r="E49" s="6">
        <v>1</v>
      </c>
      <c r="F49" s="6">
        <v>0.2</v>
      </c>
      <c r="G49" s="6">
        <v>20.2</v>
      </c>
      <c r="H49" s="6">
        <v>96</v>
      </c>
      <c r="I49" s="6">
        <v>0.02</v>
      </c>
      <c r="J49" s="6">
        <v>4</v>
      </c>
      <c r="K49" s="6">
        <v>0</v>
      </c>
      <c r="L49" s="6">
        <v>14</v>
      </c>
      <c r="M49" s="6">
        <v>14</v>
      </c>
      <c r="N49" s="6">
        <v>8.8000000000000007</v>
      </c>
      <c r="O49" s="6">
        <v>1.8</v>
      </c>
      <c r="P49" s="6"/>
    </row>
    <row r="50" spans="1:16" x14ac:dyDescent="0.3">
      <c r="A50" s="58"/>
      <c r="B50" s="31" t="s">
        <v>138</v>
      </c>
      <c r="C50" s="48">
        <v>200</v>
      </c>
      <c r="D50" s="49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7"/>
    </row>
    <row r="51" spans="1:16" x14ac:dyDescent="0.3">
      <c r="A51" s="57"/>
      <c r="B51" s="32" t="s">
        <v>83</v>
      </c>
      <c r="C51" s="37">
        <v>20</v>
      </c>
      <c r="D51" s="7">
        <v>20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6" x14ac:dyDescent="0.3">
      <c r="A52" s="16"/>
      <c r="B52" s="31" t="s">
        <v>19</v>
      </c>
      <c r="C52" s="48">
        <v>50</v>
      </c>
      <c r="D52" s="49"/>
      <c r="E52" s="13">
        <v>3.8</v>
      </c>
      <c r="F52" s="6">
        <v>0.45</v>
      </c>
      <c r="G52" s="6">
        <v>24.9</v>
      </c>
      <c r="H52" s="6">
        <v>113.22</v>
      </c>
      <c r="I52" s="6">
        <v>0.08</v>
      </c>
      <c r="J52" s="6">
        <v>0</v>
      </c>
      <c r="K52" s="6">
        <v>0</v>
      </c>
      <c r="L52" s="6">
        <v>13.02</v>
      </c>
      <c r="M52" s="6">
        <v>41.5</v>
      </c>
      <c r="N52" s="6">
        <v>17.53</v>
      </c>
      <c r="O52" s="6">
        <v>0.8</v>
      </c>
    </row>
    <row r="53" spans="1:16" x14ac:dyDescent="0.3">
      <c r="A53" s="16"/>
      <c r="B53" s="31" t="s">
        <v>24</v>
      </c>
      <c r="C53" s="48">
        <v>50</v>
      </c>
      <c r="D53" s="49"/>
      <c r="E53" s="6">
        <v>2.75</v>
      </c>
      <c r="F53" s="6">
        <v>0.5</v>
      </c>
      <c r="G53" s="6">
        <v>17</v>
      </c>
      <c r="H53" s="6">
        <v>85</v>
      </c>
      <c r="I53" s="6">
        <v>0.09</v>
      </c>
      <c r="J53" s="6">
        <v>0</v>
      </c>
      <c r="K53" s="6">
        <v>0</v>
      </c>
      <c r="L53" s="6">
        <v>10.5</v>
      </c>
      <c r="M53" s="6">
        <v>87</v>
      </c>
      <c r="N53" s="6">
        <v>28.5</v>
      </c>
      <c r="O53" s="6">
        <v>1.8</v>
      </c>
    </row>
    <row r="54" spans="1:16" x14ac:dyDescent="0.3">
      <c r="A54" s="16"/>
      <c r="B54" s="31" t="s">
        <v>26</v>
      </c>
      <c r="C54" s="50"/>
      <c r="D54" s="51"/>
      <c r="E54" s="6">
        <f t="shared" ref="E54:O54" si="1">SUM(E22:E53)</f>
        <v>33.18</v>
      </c>
      <c r="F54" s="6">
        <f t="shared" si="1"/>
        <v>26.969999999999995</v>
      </c>
      <c r="G54" s="6">
        <f t="shared" si="1"/>
        <v>114.24000000000001</v>
      </c>
      <c r="H54" s="6">
        <f t="shared" si="1"/>
        <v>827.26</v>
      </c>
      <c r="I54" s="6">
        <f t="shared" si="1"/>
        <v>0.52400000000000002</v>
      </c>
      <c r="J54" s="6">
        <f t="shared" si="1"/>
        <v>37.76</v>
      </c>
      <c r="K54" s="6">
        <f t="shared" si="1"/>
        <v>21.109000000000002</v>
      </c>
      <c r="L54" s="6">
        <f t="shared" si="1"/>
        <v>121.35499999999999</v>
      </c>
      <c r="M54" s="6">
        <f t="shared" si="1"/>
        <v>272.12900000000002</v>
      </c>
      <c r="N54" s="6">
        <f t="shared" si="1"/>
        <v>137.40600000000001</v>
      </c>
      <c r="O54" s="6">
        <f t="shared" si="1"/>
        <v>9.3680000000000003</v>
      </c>
    </row>
    <row r="55" spans="1:16" x14ac:dyDescent="0.3">
      <c r="A55" s="16"/>
      <c r="B55" s="5" t="s">
        <v>181</v>
      </c>
      <c r="C55" s="52"/>
      <c r="D55" s="53"/>
      <c r="E55" s="6">
        <f>SUM(E20+E54)</f>
        <v>44.884</v>
      </c>
      <c r="F55" s="6">
        <f t="shared" ref="F55:O55" si="2">SUM(F20+F54)</f>
        <v>41.599999999999994</v>
      </c>
      <c r="G55" s="6">
        <f t="shared" si="2"/>
        <v>190.04500000000002</v>
      </c>
      <c r="H55" s="6">
        <f t="shared" si="2"/>
        <v>1299.1130000000001</v>
      </c>
      <c r="I55" s="6">
        <f t="shared" si="2"/>
        <v>0.75800000000000001</v>
      </c>
      <c r="J55" s="6">
        <f t="shared" si="2"/>
        <v>39.458999999999996</v>
      </c>
      <c r="K55" s="6">
        <f t="shared" si="2"/>
        <v>110.73699999999999</v>
      </c>
      <c r="L55" s="6">
        <f t="shared" si="2"/>
        <v>327.57799999999997</v>
      </c>
      <c r="M55" s="6">
        <f t="shared" si="2"/>
        <v>517.35900000000004</v>
      </c>
      <c r="N55" s="6">
        <f t="shared" si="2"/>
        <v>214.29599999999999</v>
      </c>
      <c r="O55" s="6">
        <f t="shared" si="2"/>
        <v>11.493</v>
      </c>
    </row>
    <row r="56" spans="1:16" x14ac:dyDescent="0.3">
      <c r="A56" s="16"/>
      <c r="B56" s="54" t="s">
        <v>126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49"/>
    </row>
    <row r="57" spans="1:16" x14ac:dyDescent="0.3">
      <c r="A57" s="16"/>
      <c r="B57" s="31" t="s">
        <v>132</v>
      </c>
      <c r="C57" s="48">
        <v>200</v>
      </c>
      <c r="D57" s="49"/>
      <c r="E57" s="6">
        <v>0.8</v>
      </c>
      <c r="F57" s="6">
        <v>0.3</v>
      </c>
      <c r="G57" s="6">
        <v>2.86</v>
      </c>
      <c r="H57" s="6">
        <v>18</v>
      </c>
      <c r="I57" s="6">
        <v>0.01</v>
      </c>
      <c r="J57" s="6">
        <v>0.03</v>
      </c>
      <c r="K57" s="6">
        <v>0.1</v>
      </c>
      <c r="L57" s="6">
        <v>2</v>
      </c>
      <c r="M57" s="6">
        <v>22.4</v>
      </c>
      <c r="N57" s="6">
        <v>17.2</v>
      </c>
      <c r="O57" s="6">
        <v>0.02</v>
      </c>
    </row>
    <row r="58" spans="1:16" x14ac:dyDescent="0.3">
      <c r="A58" s="16"/>
      <c r="B58" s="31" t="s">
        <v>128</v>
      </c>
      <c r="C58" s="48">
        <v>30</v>
      </c>
      <c r="D58" s="49"/>
      <c r="E58" s="6">
        <v>2.25</v>
      </c>
      <c r="F58" s="6">
        <v>2.94</v>
      </c>
      <c r="G58" s="6">
        <v>22.32</v>
      </c>
      <c r="H58" s="6">
        <v>125.1</v>
      </c>
      <c r="I58" s="6">
        <v>0.02</v>
      </c>
      <c r="J58" s="6">
        <v>0.02</v>
      </c>
      <c r="K58" s="6"/>
      <c r="L58" s="6">
        <v>3</v>
      </c>
      <c r="M58" s="6">
        <v>8.6999999999999993</v>
      </c>
      <c r="N58" s="6">
        <v>27</v>
      </c>
      <c r="O58" s="6">
        <v>0.63</v>
      </c>
    </row>
    <row r="59" spans="1:16" x14ac:dyDescent="0.3">
      <c r="A59" s="16"/>
      <c r="B59" s="31" t="s">
        <v>129</v>
      </c>
      <c r="C59" s="50"/>
      <c r="D59" s="51"/>
      <c r="E59" s="6">
        <f>SUM(E57:E58)</f>
        <v>3.05</v>
      </c>
      <c r="F59" s="6">
        <f t="shared" ref="F59:O59" si="3">SUM(F57:F58)</f>
        <v>3.2399999999999998</v>
      </c>
      <c r="G59" s="6">
        <f t="shared" si="3"/>
        <v>25.18</v>
      </c>
      <c r="H59" s="6">
        <f t="shared" si="3"/>
        <v>143.1</v>
      </c>
      <c r="I59" s="6">
        <f t="shared" si="3"/>
        <v>0.03</v>
      </c>
      <c r="J59" s="6">
        <f t="shared" si="3"/>
        <v>0.05</v>
      </c>
      <c r="K59" s="6">
        <f t="shared" si="3"/>
        <v>0.1</v>
      </c>
      <c r="L59" s="6">
        <f t="shared" si="3"/>
        <v>5</v>
      </c>
      <c r="M59" s="6">
        <f t="shared" si="3"/>
        <v>31.099999999999998</v>
      </c>
      <c r="N59" s="6">
        <f t="shared" si="3"/>
        <v>44.2</v>
      </c>
      <c r="O59" s="6">
        <f t="shared" si="3"/>
        <v>0.65</v>
      </c>
    </row>
    <row r="60" spans="1:16" x14ac:dyDescent="0.3">
      <c r="A60" s="16"/>
      <c r="B60" s="31" t="s">
        <v>27</v>
      </c>
      <c r="C60" s="52"/>
      <c r="D60" s="53"/>
      <c r="E60" s="6">
        <f>SUM(E20,E54,E59)</f>
        <v>47.933999999999997</v>
      </c>
      <c r="F60" s="6">
        <f t="shared" ref="F60:O60" si="4">SUM(F20,F54,F59)</f>
        <v>44.839999999999996</v>
      </c>
      <c r="G60" s="6">
        <f t="shared" si="4"/>
        <v>215.22500000000002</v>
      </c>
      <c r="H60" s="6">
        <f t="shared" si="4"/>
        <v>1442.213</v>
      </c>
      <c r="I60" s="6">
        <f t="shared" si="4"/>
        <v>0.78800000000000003</v>
      </c>
      <c r="J60" s="6">
        <f t="shared" si="4"/>
        <v>39.508999999999993</v>
      </c>
      <c r="K60" s="6">
        <f t="shared" si="4"/>
        <v>110.83699999999999</v>
      </c>
      <c r="L60" s="6">
        <f t="shared" si="4"/>
        <v>332.57799999999997</v>
      </c>
      <c r="M60" s="6">
        <f t="shared" si="4"/>
        <v>548.45900000000006</v>
      </c>
      <c r="N60" s="6">
        <f t="shared" si="4"/>
        <v>258.49599999999998</v>
      </c>
      <c r="O60" s="6">
        <f t="shared" si="4"/>
        <v>12.143000000000001</v>
      </c>
    </row>
    <row r="61" spans="1:16" x14ac:dyDescent="0.3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</sheetData>
  <mergeCells count="35">
    <mergeCell ref="A45:A48"/>
    <mergeCell ref="A49:A51"/>
    <mergeCell ref="A21:O21"/>
    <mergeCell ref="A22:A28"/>
    <mergeCell ref="A29:A35"/>
    <mergeCell ref="A36:A44"/>
    <mergeCell ref="C45:D45"/>
    <mergeCell ref="C49:D49"/>
    <mergeCell ref="A4:A5"/>
    <mergeCell ref="A6:O6"/>
    <mergeCell ref="A7:A11"/>
    <mergeCell ref="A12:A13"/>
    <mergeCell ref="A15:A18"/>
    <mergeCell ref="C7:D7"/>
    <mergeCell ref="C12:D12"/>
    <mergeCell ref="C14:D14"/>
    <mergeCell ref="C15:D15"/>
    <mergeCell ref="B4:B5"/>
    <mergeCell ref="E4:G4"/>
    <mergeCell ref="H4:H5"/>
    <mergeCell ref="I4:K4"/>
    <mergeCell ref="L4:O4"/>
    <mergeCell ref="C4:D4"/>
    <mergeCell ref="C59:D60"/>
    <mergeCell ref="C52:D52"/>
    <mergeCell ref="C53:D53"/>
    <mergeCell ref="C54:D55"/>
    <mergeCell ref="C57:D57"/>
    <mergeCell ref="C58:D58"/>
    <mergeCell ref="B56:O56"/>
    <mergeCell ref="C20:D20"/>
    <mergeCell ref="C22:D22"/>
    <mergeCell ref="C29:D29"/>
    <mergeCell ref="C36:D36"/>
    <mergeCell ref="C50:D50"/>
  </mergeCells>
  <pageMargins left="0.7" right="0.7" top="0.75" bottom="0.75" header="0.3" footer="0.3"/>
  <pageSetup paperSize="9" scale="69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58"/>
  <sheetViews>
    <sheetView workbookViewId="0">
      <selection activeCell="A3" sqref="A3"/>
    </sheetView>
  </sheetViews>
  <sheetFormatPr defaultRowHeight="14.4" x14ac:dyDescent="0.3"/>
  <cols>
    <col min="1" max="1" width="13.88671875" customWidth="1"/>
    <col min="2" max="2" width="25.88671875" customWidth="1"/>
    <col min="3" max="3" width="14.109375" customWidth="1"/>
    <col min="5" max="5" width="14" customWidth="1"/>
    <col min="7" max="7" width="12.88671875" customWidth="1"/>
    <col min="8" max="8" width="13.5546875" customWidth="1"/>
    <col min="9" max="9" width="8.33203125" customWidth="1"/>
    <col min="10" max="10" width="5.88671875" customWidth="1"/>
    <col min="11" max="11" width="7.33203125" customWidth="1"/>
    <col min="12" max="12" width="7.44140625" customWidth="1"/>
    <col min="13" max="13" width="7" customWidth="1"/>
    <col min="14" max="14" width="9.33203125" customWidth="1"/>
    <col min="15" max="15" width="7.33203125" customWidth="1"/>
    <col min="17" max="17" width="21.5546875" customWidth="1"/>
    <col min="18" max="18" width="11.6640625" customWidth="1"/>
  </cols>
  <sheetData>
    <row r="1" spans="1:18" x14ac:dyDescent="0.3">
      <c r="A1" s="4" t="s">
        <v>246</v>
      </c>
      <c r="B1" s="4"/>
    </row>
    <row r="2" spans="1:18" x14ac:dyDescent="0.3">
      <c r="A2" s="4" t="s">
        <v>247</v>
      </c>
      <c r="B2" s="4"/>
    </row>
    <row r="3" spans="1:18" x14ac:dyDescent="0.3">
      <c r="A3" s="4" t="s">
        <v>281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 x14ac:dyDescent="0.3">
      <c r="A4" s="56"/>
      <c r="B4" s="49" t="s">
        <v>0</v>
      </c>
      <c r="C4" s="48" t="s">
        <v>178</v>
      </c>
      <c r="D4" s="49"/>
      <c r="E4" s="62" t="s">
        <v>1</v>
      </c>
      <c r="F4" s="62"/>
      <c r="G4" s="62"/>
      <c r="H4" s="63" t="s">
        <v>14</v>
      </c>
      <c r="I4" s="62" t="s">
        <v>2</v>
      </c>
      <c r="J4" s="62"/>
      <c r="K4" s="62"/>
      <c r="L4" s="62" t="s">
        <v>3</v>
      </c>
      <c r="M4" s="62"/>
      <c r="N4" s="62"/>
      <c r="O4" s="62"/>
    </row>
    <row r="5" spans="1:18" x14ac:dyDescent="0.3">
      <c r="A5" s="57"/>
      <c r="B5" s="49"/>
      <c r="C5" s="21" t="s">
        <v>179</v>
      </c>
      <c r="D5" s="5" t="s">
        <v>180</v>
      </c>
      <c r="E5" s="6" t="s">
        <v>4</v>
      </c>
      <c r="F5" s="6" t="s">
        <v>5</v>
      </c>
      <c r="G5" s="6" t="s">
        <v>6</v>
      </c>
      <c r="H5" s="64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8" x14ac:dyDescent="0.3">
      <c r="A6" s="48" t="s">
        <v>15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</row>
    <row r="7" spans="1:18" ht="18" x14ac:dyDescent="0.35">
      <c r="A7" s="56" t="s">
        <v>218</v>
      </c>
      <c r="B7" s="31" t="s">
        <v>51</v>
      </c>
      <c r="C7" s="48" t="s">
        <v>45</v>
      </c>
      <c r="D7" s="49"/>
      <c r="E7" s="6">
        <v>14.27</v>
      </c>
      <c r="F7" s="6">
        <v>22.16</v>
      </c>
      <c r="G7" s="6">
        <v>2.65</v>
      </c>
      <c r="H7" s="6">
        <v>267.93</v>
      </c>
      <c r="I7" s="6">
        <v>0.1</v>
      </c>
      <c r="J7" s="6">
        <v>0.25</v>
      </c>
      <c r="K7" s="6">
        <v>345</v>
      </c>
      <c r="L7" s="6">
        <v>114.2</v>
      </c>
      <c r="M7" s="6">
        <v>260.5</v>
      </c>
      <c r="N7" s="6">
        <v>19.5</v>
      </c>
      <c r="O7" s="6">
        <v>2.94</v>
      </c>
      <c r="Q7" s="17"/>
      <c r="R7" s="17"/>
    </row>
    <row r="8" spans="1:18" ht="18" x14ac:dyDescent="0.35">
      <c r="A8" s="58"/>
      <c r="B8" s="32" t="s">
        <v>98</v>
      </c>
      <c r="C8" s="37">
        <v>60</v>
      </c>
      <c r="D8" s="7">
        <v>60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17"/>
      <c r="R8" s="17"/>
    </row>
    <row r="9" spans="1:18" ht="18" x14ac:dyDescent="0.35">
      <c r="A9" s="58"/>
      <c r="B9" s="32" t="s">
        <v>79</v>
      </c>
      <c r="C9" s="37">
        <v>22</v>
      </c>
      <c r="D9" s="7">
        <v>22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17"/>
      <c r="R9" s="17"/>
    </row>
    <row r="10" spans="1:18" ht="18" x14ac:dyDescent="0.35">
      <c r="A10" s="58"/>
      <c r="B10" s="32" t="s">
        <v>68</v>
      </c>
      <c r="C10" s="37">
        <v>6</v>
      </c>
      <c r="D10" s="7">
        <v>6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17"/>
      <c r="R10" s="17"/>
    </row>
    <row r="11" spans="1:18" ht="18" x14ac:dyDescent="0.35">
      <c r="A11" s="57"/>
      <c r="B11" s="32" t="s">
        <v>137</v>
      </c>
      <c r="C11" s="37">
        <v>0.1</v>
      </c>
      <c r="D11" s="7">
        <v>0.1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17"/>
      <c r="R11" s="17"/>
    </row>
    <row r="12" spans="1:18" ht="18" x14ac:dyDescent="0.35">
      <c r="A12" s="56" t="s">
        <v>199</v>
      </c>
      <c r="B12" s="31" t="s">
        <v>43</v>
      </c>
      <c r="C12" s="48">
        <v>15</v>
      </c>
      <c r="D12" s="49"/>
      <c r="E12" s="6">
        <v>3.48</v>
      </c>
      <c r="F12" s="6">
        <v>4.43</v>
      </c>
      <c r="G12" s="6">
        <v>0</v>
      </c>
      <c r="H12" s="6">
        <v>54.6</v>
      </c>
      <c r="I12" s="6">
        <v>0.01</v>
      </c>
      <c r="J12" s="6">
        <v>0.11</v>
      </c>
      <c r="K12" s="6">
        <v>39</v>
      </c>
      <c r="L12" s="6">
        <v>132</v>
      </c>
      <c r="M12" s="6">
        <v>75</v>
      </c>
      <c r="N12" s="6">
        <v>5.25</v>
      </c>
      <c r="O12" s="6">
        <v>0.15</v>
      </c>
      <c r="Q12" s="17"/>
      <c r="R12" s="17"/>
    </row>
    <row r="13" spans="1:18" ht="18" x14ac:dyDescent="0.35">
      <c r="A13" s="57"/>
      <c r="B13" s="32" t="s">
        <v>99</v>
      </c>
      <c r="C13" s="32">
        <v>15</v>
      </c>
      <c r="D13" s="7">
        <v>15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17"/>
      <c r="R13" s="17"/>
    </row>
    <row r="14" spans="1:18" ht="18" x14ac:dyDescent="0.35">
      <c r="A14" s="56" t="s">
        <v>219</v>
      </c>
      <c r="B14" s="31" t="s">
        <v>44</v>
      </c>
      <c r="C14" s="48">
        <v>200</v>
      </c>
      <c r="D14" s="49"/>
      <c r="E14" s="6">
        <v>1.7669999999999999</v>
      </c>
      <c r="F14" s="6">
        <v>1.363</v>
      </c>
      <c r="G14" s="6">
        <v>23.78</v>
      </c>
      <c r="H14" s="6">
        <v>105.26</v>
      </c>
      <c r="I14" s="6">
        <v>1.2E-2</v>
      </c>
      <c r="J14" s="6">
        <v>0.14199999999999999</v>
      </c>
      <c r="K14" s="6">
        <v>1.2E-2</v>
      </c>
      <c r="L14" s="6">
        <v>66.897000000000006</v>
      </c>
      <c r="M14" s="6">
        <v>55.055</v>
      </c>
      <c r="N14" s="6">
        <v>4.55</v>
      </c>
      <c r="O14" s="6">
        <v>5.8999999999999997E-2</v>
      </c>
      <c r="Q14" s="17"/>
      <c r="R14" s="17"/>
    </row>
    <row r="15" spans="1:18" ht="18" x14ac:dyDescent="0.35">
      <c r="A15" s="58"/>
      <c r="B15" s="32" t="s">
        <v>100</v>
      </c>
      <c r="C15" s="37">
        <v>8</v>
      </c>
      <c r="D15" s="7">
        <v>8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17"/>
      <c r="R15" s="17"/>
    </row>
    <row r="16" spans="1:18" ht="18" x14ac:dyDescent="0.35">
      <c r="A16" s="58"/>
      <c r="B16" s="32" t="s">
        <v>79</v>
      </c>
      <c r="C16" s="37">
        <v>100</v>
      </c>
      <c r="D16" s="7">
        <v>100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17"/>
      <c r="R16" s="17"/>
    </row>
    <row r="17" spans="1:18" ht="18" x14ac:dyDescent="0.35">
      <c r="A17" s="57"/>
      <c r="B17" s="32" t="s">
        <v>83</v>
      </c>
      <c r="C17" s="37">
        <v>20</v>
      </c>
      <c r="D17" s="7">
        <v>20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17"/>
      <c r="R17" s="17"/>
    </row>
    <row r="18" spans="1:18" ht="18" x14ac:dyDescent="0.35">
      <c r="A18" s="16"/>
      <c r="B18" s="31" t="s">
        <v>19</v>
      </c>
      <c r="C18" s="48">
        <v>50</v>
      </c>
      <c r="D18" s="49"/>
      <c r="E18" s="13">
        <v>3.8</v>
      </c>
      <c r="F18" s="6">
        <v>0.45</v>
      </c>
      <c r="G18" s="6">
        <v>24.9</v>
      </c>
      <c r="H18" s="6">
        <v>113.22</v>
      </c>
      <c r="I18" s="6">
        <v>0.08</v>
      </c>
      <c r="J18" s="6">
        <v>0</v>
      </c>
      <c r="K18" s="6">
        <v>0</v>
      </c>
      <c r="L18" s="6">
        <v>13.02</v>
      </c>
      <c r="M18" s="6">
        <v>41.5</v>
      </c>
      <c r="N18" s="6">
        <v>17.53</v>
      </c>
      <c r="O18" s="6">
        <v>0.8</v>
      </c>
      <c r="Q18" s="17"/>
      <c r="R18" s="17"/>
    </row>
    <row r="19" spans="1:18" ht="18" x14ac:dyDescent="0.35">
      <c r="A19" s="16"/>
      <c r="B19" s="31" t="s">
        <v>143</v>
      </c>
      <c r="C19" s="48">
        <v>50</v>
      </c>
      <c r="D19" s="49"/>
      <c r="E19" s="6">
        <v>1.1000000000000001</v>
      </c>
      <c r="F19" s="6">
        <v>0.2</v>
      </c>
      <c r="G19" s="6">
        <v>3.8</v>
      </c>
      <c r="H19" s="6">
        <v>24</v>
      </c>
      <c r="I19" s="6">
        <v>0.06</v>
      </c>
      <c r="J19" s="6">
        <v>25</v>
      </c>
      <c r="K19" s="6">
        <v>0</v>
      </c>
      <c r="L19" s="6">
        <v>14</v>
      </c>
      <c r="M19" s="6">
        <v>20</v>
      </c>
      <c r="N19" s="6">
        <v>26</v>
      </c>
      <c r="O19" s="6">
        <v>0.5</v>
      </c>
      <c r="Q19" s="17"/>
      <c r="R19" s="17"/>
    </row>
    <row r="20" spans="1:18" ht="18" x14ac:dyDescent="0.35">
      <c r="A20" s="16"/>
      <c r="B20" s="31" t="s">
        <v>20</v>
      </c>
      <c r="C20" s="48"/>
      <c r="D20" s="49"/>
      <c r="E20" s="6">
        <f>SUM(E7:E19)</f>
        <v>24.417000000000002</v>
      </c>
      <c r="F20" s="6">
        <f t="shared" ref="F20:O20" si="0">SUM(F7:F19)</f>
        <v>28.602999999999998</v>
      </c>
      <c r="G20" s="6">
        <f t="shared" si="0"/>
        <v>55.129999999999995</v>
      </c>
      <c r="H20" s="6">
        <f t="shared" si="0"/>
        <v>565.01</v>
      </c>
      <c r="I20" s="6">
        <f t="shared" si="0"/>
        <v>0.26200000000000001</v>
      </c>
      <c r="J20" s="6">
        <f t="shared" si="0"/>
        <v>25.501999999999999</v>
      </c>
      <c r="K20" s="6">
        <f t="shared" si="0"/>
        <v>384.012</v>
      </c>
      <c r="L20" s="6">
        <f t="shared" si="0"/>
        <v>340.11699999999996</v>
      </c>
      <c r="M20" s="6">
        <f t="shared" si="0"/>
        <v>452.05500000000001</v>
      </c>
      <c r="N20" s="6">
        <f t="shared" si="0"/>
        <v>72.83</v>
      </c>
      <c r="O20" s="6">
        <f t="shared" si="0"/>
        <v>4.4489999999999998</v>
      </c>
      <c r="Q20" s="17"/>
      <c r="R20" s="17"/>
    </row>
    <row r="21" spans="1:18" ht="18" x14ac:dyDescent="0.35">
      <c r="A21" s="48" t="s">
        <v>21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49"/>
      <c r="Q21" s="17"/>
      <c r="R21" s="17"/>
    </row>
    <row r="22" spans="1:18" ht="18" x14ac:dyDescent="0.35">
      <c r="A22" s="56" t="s">
        <v>226</v>
      </c>
      <c r="B22" s="31" t="s">
        <v>174</v>
      </c>
      <c r="C22" s="48">
        <v>60</v>
      </c>
      <c r="D22" s="49"/>
      <c r="E22" s="6">
        <v>0.59</v>
      </c>
      <c r="F22" s="6">
        <v>3.69</v>
      </c>
      <c r="G22" s="6">
        <v>2.2400000000000002</v>
      </c>
      <c r="H22" s="6">
        <v>44.52</v>
      </c>
      <c r="I22" s="6">
        <v>0.03</v>
      </c>
      <c r="J22" s="6">
        <v>10.06</v>
      </c>
      <c r="K22" s="6">
        <v>0</v>
      </c>
      <c r="L22" s="6">
        <v>11.21</v>
      </c>
      <c r="M22" s="6">
        <v>20.77</v>
      </c>
      <c r="N22" s="6">
        <v>9.76</v>
      </c>
      <c r="O22" s="6">
        <v>0.65</v>
      </c>
      <c r="Q22" s="17"/>
      <c r="R22" s="17"/>
    </row>
    <row r="23" spans="1:18" ht="18" x14ac:dyDescent="0.35">
      <c r="A23" s="58"/>
      <c r="B23" s="31" t="s">
        <v>170</v>
      </c>
      <c r="C23" s="37">
        <v>33.9</v>
      </c>
      <c r="D23" s="7">
        <v>28.8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Q23" s="17"/>
      <c r="R23" s="17"/>
    </row>
    <row r="24" spans="1:18" ht="18" x14ac:dyDescent="0.35">
      <c r="A24" s="58"/>
      <c r="B24" s="31" t="s">
        <v>175</v>
      </c>
      <c r="C24" s="37">
        <v>26.3</v>
      </c>
      <c r="D24" s="7">
        <v>21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Q24" s="17"/>
      <c r="R24" s="17"/>
    </row>
    <row r="25" spans="1:18" ht="18" x14ac:dyDescent="0.35">
      <c r="A25" s="58"/>
      <c r="B25" s="32" t="s">
        <v>75</v>
      </c>
      <c r="C25" s="37">
        <v>9</v>
      </c>
      <c r="D25" s="7">
        <v>7.6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17"/>
      <c r="R25" s="17"/>
    </row>
    <row r="26" spans="1:18" ht="18" x14ac:dyDescent="0.35">
      <c r="A26" s="58"/>
      <c r="B26" s="32" t="s">
        <v>91</v>
      </c>
      <c r="C26" s="37">
        <v>3.6</v>
      </c>
      <c r="D26" s="7">
        <v>3.6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Q26" s="17"/>
      <c r="R26" s="17"/>
    </row>
    <row r="27" spans="1:18" ht="18" x14ac:dyDescent="0.35">
      <c r="A27" s="56" t="s">
        <v>220</v>
      </c>
      <c r="B27" s="31" t="s">
        <v>52</v>
      </c>
      <c r="C27" s="48">
        <v>200</v>
      </c>
      <c r="D27" s="49"/>
      <c r="E27" s="6">
        <v>1.45</v>
      </c>
      <c r="F27" s="6">
        <v>3.93</v>
      </c>
      <c r="G27" s="6">
        <v>100.2</v>
      </c>
      <c r="H27" s="6">
        <v>82</v>
      </c>
      <c r="I27" s="6">
        <v>0.04</v>
      </c>
      <c r="J27" s="6">
        <v>8.23</v>
      </c>
      <c r="K27" s="6">
        <v>0</v>
      </c>
      <c r="L27" s="6">
        <v>35.5</v>
      </c>
      <c r="M27" s="6">
        <v>42.58</v>
      </c>
      <c r="N27" s="6">
        <v>21</v>
      </c>
      <c r="O27" s="6">
        <v>0.95</v>
      </c>
      <c r="Q27" s="17"/>
      <c r="R27" s="17"/>
    </row>
    <row r="28" spans="1:18" ht="18" x14ac:dyDescent="0.35">
      <c r="A28" s="58"/>
      <c r="B28" s="32" t="s">
        <v>101</v>
      </c>
      <c r="C28" s="37" t="s">
        <v>195</v>
      </c>
      <c r="D28" s="7">
        <v>32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17"/>
      <c r="R28" s="17"/>
    </row>
    <row r="29" spans="1:18" ht="18" x14ac:dyDescent="0.35">
      <c r="A29" s="58"/>
      <c r="B29" s="32" t="s">
        <v>90</v>
      </c>
      <c r="C29" s="37">
        <v>20</v>
      </c>
      <c r="D29" s="7">
        <v>16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Q29" s="17"/>
      <c r="R29" s="17"/>
    </row>
    <row r="30" spans="1:18" ht="18" x14ac:dyDescent="0.35">
      <c r="A30" s="58"/>
      <c r="B30" s="32" t="s">
        <v>73</v>
      </c>
      <c r="C30" s="37" t="s">
        <v>196</v>
      </c>
      <c r="D30" s="7">
        <v>16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Q30" s="17"/>
      <c r="R30" s="17"/>
    </row>
    <row r="31" spans="1:18" x14ac:dyDescent="0.3">
      <c r="A31" s="58"/>
      <c r="B31" s="32" t="s">
        <v>75</v>
      </c>
      <c r="C31" s="37">
        <v>9.6</v>
      </c>
      <c r="D31" s="7">
        <v>8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8" x14ac:dyDescent="0.3">
      <c r="A32" s="58"/>
      <c r="B32" s="32" t="s">
        <v>96</v>
      </c>
      <c r="C32" s="37">
        <v>6</v>
      </c>
      <c r="D32" s="7">
        <v>6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x14ac:dyDescent="0.3">
      <c r="A33" s="58"/>
      <c r="B33" s="32" t="s">
        <v>68</v>
      </c>
      <c r="C33" s="37">
        <v>4</v>
      </c>
      <c r="D33" s="7">
        <v>4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x14ac:dyDescent="0.3">
      <c r="A34" s="58"/>
      <c r="B34" s="32" t="s">
        <v>83</v>
      </c>
      <c r="C34" s="37">
        <v>4</v>
      </c>
      <c r="D34" s="7">
        <v>2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3">
      <c r="A35" s="58"/>
      <c r="B35" s="32" t="s">
        <v>102</v>
      </c>
      <c r="C35" s="37">
        <v>3.2</v>
      </c>
      <c r="D35" s="7">
        <v>3.2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3">
      <c r="A36" s="58"/>
      <c r="B36" s="32" t="s">
        <v>137</v>
      </c>
      <c r="C36" s="37">
        <v>0.15</v>
      </c>
      <c r="D36" s="7">
        <v>0.15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x14ac:dyDescent="0.3">
      <c r="A37" s="58"/>
      <c r="B37" s="32" t="s">
        <v>103</v>
      </c>
      <c r="C37" s="37">
        <v>32.4</v>
      </c>
      <c r="D37" s="7">
        <v>32.4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x14ac:dyDescent="0.3">
      <c r="A38" s="57"/>
      <c r="B38" s="32" t="s">
        <v>74</v>
      </c>
      <c r="C38" s="37" t="s">
        <v>186</v>
      </c>
      <c r="D38" s="7">
        <v>8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x14ac:dyDescent="0.3">
      <c r="A39" s="56" t="s">
        <v>221</v>
      </c>
      <c r="B39" s="31" t="s">
        <v>47</v>
      </c>
      <c r="C39" s="48">
        <v>230</v>
      </c>
      <c r="D39" s="49"/>
      <c r="E39" s="6">
        <v>21.29</v>
      </c>
      <c r="F39" s="6">
        <v>23.78</v>
      </c>
      <c r="G39" s="6">
        <v>21.79</v>
      </c>
      <c r="H39" s="6">
        <v>387.7</v>
      </c>
      <c r="I39" s="6">
        <v>0.13</v>
      </c>
      <c r="J39" s="6">
        <v>8.8800000000000008</v>
      </c>
      <c r="K39" s="6">
        <v>15</v>
      </c>
      <c r="L39" s="6">
        <v>10.1</v>
      </c>
      <c r="M39" s="6">
        <v>210.63</v>
      </c>
      <c r="N39" s="6">
        <v>55.83</v>
      </c>
      <c r="O39" s="6">
        <v>5.07</v>
      </c>
    </row>
    <row r="40" spans="1:15" x14ac:dyDescent="0.3">
      <c r="A40" s="58"/>
      <c r="B40" s="32" t="s">
        <v>103</v>
      </c>
      <c r="C40" s="7">
        <v>140.6</v>
      </c>
      <c r="D40" s="7">
        <v>103.83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3">
      <c r="A41" s="58"/>
      <c r="B41" s="32" t="s">
        <v>73</v>
      </c>
      <c r="C41" s="7">
        <v>174.8</v>
      </c>
      <c r="D41" s="7">
        <v>131.4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x14ac:dyDescent="0.3">
      <c r="A42" s="58"/>
      <c r="B42" s="32" t="s">
        <v>75</v>
      </c>
      <c r="C42" s="7">
        <v>15.8</v>
      </c>
      <c r="D42" s="7">
        <v>13.14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x14ac:dyDescent="0.3">
      <c r="A43" s="58"/>
      <c r="B43" s="32" t="s">
        <v>96</v>
      </c>
      <c r="C43" s="7">
        <v>7.89</v>
      </c>
      <c r="D43" s="7">
        <v>7.89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x14ac:dyDescent="0.3">
      <c r="A44" s="58"/>
      <c r="B44" s="32" t="s">
        <v>91</v>
      </c>
      <c r="C44" s="7">
        <v>7.89</v>
      </c>
      <c r="D44" s="7">
        <v>7.89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x14ac:dyDescent="0.3">
      <c r="A45" s="57"/>
      <c r="B45" s="32" t="s">
        <v>137</v>
      </c>
      <c r="C45" s="7">
        <v>0.2</v>
      </c>
      <c r="D45" s="7">
        <v>0.2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3">
      <c r="A46" s="56"/>
      <c r="B46" s="31" t="s">
        <v>140</v>
      </c>
      <c r="C46" s="48">
        <v>200</v>
      </c>
      <c r="D46" s="49"/>
      <c r="E46" s="6">
        <v>0.74</v>
      </c>
      <c r="F46" s="6">
        <v>0</v>
      </c>
      <c r="G46" s="6">
        <v>21.56</v>
      </c>
      <c r="H46" s="6">
        <v>96</v>
      </c>
      <c r="I46" s="6">
        <v>3.2000000000000001E-2</v>
      </c>
      <c r="J46" s="6">
        <v>0.12</v>
      </c>
      <c r="K46" s="6">
        <v>0</v>
      </c>
      <c r="L46" s="6">
        <v>8.8699999999999992</v>
      </c>
      <c r="M46" s="6">
        <v>10.89</v>
      </c>
      <c r="N46" s="6">
        <v>23.4</v>
      </c>
      <c r="O46" s="6">
        <v>0.216</v>
      </c>
    </row>
    <row r="47" spans="1:15" x14ac:dyDescent="0.3">
      <c r="A47" s="57"/>
      <c r="B47" s="32" t="s">
        <v>123</v>
      </c>
      <c r="C47" s="37">
        <v>200</v>
      </c>
      <c r="D47" s="7">
        <v>200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x14ac:dyDescent="0.3">
      <c r="A48" s="16"/>
      <c r="B48" s="31" t="s">
        <v>19</v>
      </c>
      <c r="C48" s="48">
        <v>50</v>
      </c>
      <c r="D48" s="49"/>
      <c r="E48" s="13">
        <v>3.8</v>
      </c>
      <c r="F48" s="6">
        <v>0.45</v>
      </c>
      <c r="G48" s="6">
        <v>24.9</v>
      </c>
      <c r="H48" s="6">
        <v>113.22</v>
      </c>
      <c r="I48" s="6">
        <v>0.08</v>
      </c>
      <c r="J48" s="6">
        <v>0</v>
      </c>
      <c r="K48" s="6">
        <v>0</v>
      </c>
      <c r="L48" s="6">
        <v>13.02</v>
      </c>
      <c r="M48" s="6">
        <v>41.5</v>
      </c>
      <c r="N48" s="6">
        <v>17.53</v>
      </c>
      <c r="O48" s="6">
        <v>0.8</v>
      </c>
    </row>
    <row r="49" spans="1:16" x14ac:dyDescent="0.3">
      <c r="A49" s="16"/>
      <c r="B49" s="31" t="s">
        <v>24</v>
      </c>
      <c r="C49" s="48">
        <v>50</v>
      </c>
      <c r="D49" s="49"/>
      <c r="E49" s="6">
        <v>2.75</v>
      </c>
      <c r="F49" s="6">
        <v>0.5</v>
      </c>
      <c r="G49" s="6">
        <v>17</v>
      </c>
      <c r="H49" s="6">
        <v>85</v>
      </c>
      <c r="I49" s="6">
        <v>0.09</v>
      </c>
      <c r="J49" s="6">
        <v>0</v>
      </c>
      <c r="K49" s="6">
        <v>0</v>
      </c>
      <c r="L49" s="6">
        <v>10.5</v>
      </c>
      <c r="M49" s="6">
        <v>87</v>
      </c>
      <c r="N49" s="6">
        <v>28.5</v>
      </c>
      <c r="O49" s="6">
        <v>1.8</v>
      </c>
    </row>
    <row r="50" spans="1:16" x14ac:dyDescent="0.3">
      <c r="A50" s="16"/>
      <c r="B50" s="31" t="s">
        <v>26</v>
      </c>
      <c r="C50" s="50"/>
      <c r="D50" s="51"/>
      <c r="E50" s="6">
        <f t="shared" ref="E50:O50" si="1">SUM(E22:E49)</f>
        <v>30.619999999999997</v>
      </c>
      <c r="F50" s="6">
        <f t="shared" si="1"/>
        <v>32.35</v>
      </c>
      <c r="G50" s="6">
        <f t="shared" si="1"/>
        <v>187.69</v>
      </c>
      <c r="H50" s="6">
        <f t="shared" si="1"/>
        <v>808.44</v>
      </c>
      <c r="I50" s="6">
        <f t="shared" si="1"/>
        <v>0.40200000000000002</v>
      </c>
      <c r="J50" s="6">
        <f t="shared" si="1"/>
        <v>27.290000000000003</v>
      </c>
      <c r="K50" s="6">
        <f t="shared" si="1"/>
        <v>15</v>
      </c>
      <c r="L50" s="6">
        <f t="shared" si="1"/>
        <v>89.2</v>
      </c>
      <c r="M50" s="6">
        <f t="shared" si="1"/>
        <v>413.37</v>
      </c>
      <c r="N50" s="6">
        <f t="shared" si="1"/>
        <v>156.02000000000001</v>
      </c>
      <c r="O50" s="6">
        <f t="shared" si="1"/>
        <v>9.4860000000000007</v>
      </c>
    </row>
    <row r="51" spans="1:16" x14ac:dyDescent="0.3">
      <c r="A51" s="16"/>
      <c r="B51" s="5" t="s">
        <v>181</v>
      </c>
      <c r="C51" s="52"/>
      <c r="D51" s="53"/>
      <c r="E51" s="6">
        <f t="shared" ref="E51:O51" si="2">SUM(E20+E50)</f>
        <v>55.036999999999999</v>
      </c>
      <c r="F51" s="6">
        <f t="shared" si="2"/>
        <v>60.953000000000003</v>
      </c>
      <c r="G51" s="6">
        <f t="shared" si="2"/>
        <v>242.82</v>
      </c>
      <c r="H51" s="6">
        <f t="shared" si="2"/>
        <v>1373.45</v>
      </c>
      <c r="I51" s="6">
        <f t="shared" si="2"/>
        <v>0.66400000000000003</v>
      </c>
      <c r="J51" s="6">
        <f t="shared" si="2"/>
        <v>52.792000000000002</v>
      </c>
      <c r="K51" s="6">
        <f t="shared" si="2"/>
        <v>399.012</v>
      </c>
      <c r="L51" s="6">
        <f t="shared" si="2"/>
        <v>429.31699999999995</v>
      </c>
      <c r="M51" s="6">
        <f t="shared" si="2"/>
        <v>865.42499999999995</v>
      </c>
      <c r="N51" s="6">
        <f t="shared" si="2"/>
        <v>228.85000000000002</v>
      </c>
      <c r="O51" s="6">
        <f t="shared" si="2"/>
        <v>13.935</v>
      </c>
    </row>
    <row r="52" spans="1:16" x14ac:dyDescent="0.3">
      <c r="A52" s="48" t="s">
        <v>126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49"/>
    </row>
    <row r="53" spans="1:16" x14ac:dyDescent="0.3">
      <c r="A53" s="56" t="s">
        <v>222</v>
      </c>
      <c r="B53" s="31" t="s">
        <v>135</v>
      </c>
      <c r="C53" s="48">
        <v>200</v>
      </c>
      <c r="D53" s="49"/>
      <c r="E53" s="6">
        <v>1.36</v>
      </c>
      <c r="F53" s="6"/>
      <c r="G53" s="6">
        <v>29.02</v>
      </c>
      <c r="H53" s="6">
        <v>116.19</v>
      </c>
      <c r="I53" s="6"/>
      <c r="J53" s="6"/>
      <c r="K53" s="6"/>
      <c r="L53" s="6">
        <v>9.9</v>
      </c>
      <c r="M53" s="6">
        <v>18.48</v>
      </c>
      <c r="N53" s="6"/>
      <c r="O53" s="6">
        <v>0.03</v>
      </c>
    </row>
    <row r="54" spans="1:16" x14ac:dyDescent="0.3">
      <c r="A54" s="58"/>
      <c r="B54" s="3" t="s">
        <v>113</v>
      </c>
      <c r="C54" s="7">
        <v>24</v>
      </c>
      <c r="D54" s="7">
        <v>24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6" x14ac:dyDescent="0.3">
      <c r="A55" s="57"/>
      <c r="B55" s="3" t="s">
        <v>83</v>
      </c>
      <c r="C55" s="7">
        <v>10</v>
      </c>
      <c r="D55" s="7">
        <v>10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6" x14ac:dyDescent="0.3">
      <c r="A56" s="16"/>
      <c r="B56" s="31" t="s">
        <v>128</v>
      </c>
      <c r="C56" s="48">
        <v>30</v>
      </c>
      <c r="D56" s="49"/>
      <c r="E56" s="6">
        <v>30</v>
      </c>
      <c r="F56" s="6">
        <v>2.25</v>
      </c>
      <c r="G56" s="6">
        <v>2.94</v>
      </c>
      <c r="H56" s="6">
        <v>22.32</v>
      </c>
      <c r="I56" s="6">
        <v>125.1</v>
      </c>
      <c r="J56" s="6">
        <v>0.02</v>
      </c>
      <c r="K56" s="6">
        <v>0.02</v>
      </c>
      <c r="L56" s="6"/>
      <c r="M56" s="6">
        <v>3</v>
      </c>
      <c r="N56" s="6">
        <v>8.6999999999999993</v>
      </c>
      <c r="O56" s="12">
        <v>0.63</v>
      </c>
      <c r="P56" s="1"/>
    </row>
    <row r="57" spans="1:16" x14ac:dyDescent="0.3">
      <c r="A57" s="16"/>
      <c r="B57" s="31" t="s">
        <v>129</v>
      </c>
      <c r="C57" s="50"/>
      <c r="D57" s="51"/>
      <c r="E57" s="6">
        <f>SUM(E53:E56)</f>
        <v>31.36</v>
      </c>
      <c r="F57" s="6">
        <f t="shared" ref="F57:O57" si="3">SUM(F53:F56)</f>
        <v>2.25</v>
      </c>
      <c r="G57" s="6">
        <f t="shared" si="3"/>
        <v>31.96</v>
      </c>
      <c r="H57" s="6">
        <f t="shared" si="3"/>
        <v>138.51</v>
      </c>
      <c r="I57" s="6">
        <f t="shared" si="3"/>
        <v>125.1</v>
      </c>
      <c r="J57" s="6">
        <f t="shared" si="3"/>
        <v>0.02</v>
      </c>
      <c r="K57" s="6">
        <f t="shared" si="3"/>
        <v>0.02</v>
      </c>
      <c r="L57" s="6">
        <f t="shared" si="3"/>
        <v>9.9</v>
      </c>
      <c r="M57" s="6">
        <f t="shared" si="3"/>
        <v>21.48</v>
      </c>
      <c r="N57" s="6">
        <f t="shared" si="3"/>
        <v>8.6999999999999993</v>
      </c>
      <c r="O57" s="6">
        <f t="shared" si="3"/>
        <v>0.66</v>
      </c>
    </row>
    <row r="58" spans="1:16" x14ac:dyDescent="0.3">
      <c r="A58" s="16"/>
      <c r="B58" s="31" t="s">
        <v>27</v>
      </c>
      <c r="C58" s="52"/>
      <c r="D58" s="53"/>
      <c r="E58" s="6">
        <f t="shared" ref="E58:O58" si="4">SUM(E20,E50,E57)</f>
        <v>86.396999999999991</v>
      </c>
      <c r="F58" s="6">
        <f t="shared" si="4"/>
        <v>63.203000000000003</v>
      </c>
      <c r="G58" s="6">
        <f t="shared" si="4"/>
        <v>274.77999999999997</v>
      </c>
      <c r="H58" s="6">
        <f t="shared" si="4"/>
        <v>1511.96</v>
      </c>
      <c r="I58" s="6">
        <f t="shared" si="4"/>
        <v>125.764</v>
      </c>
      <c r="J58" s="6">
        <f t="shared" si="4"/>
        <v>52.812000000000005</v>
      </c>
      <c r="K58" s="6">
        <f t="shared" si="4"/>
        <v>399.03199999999998</v>
      </c>
      <c r="L58" s="6">
        <f t="shared" si="4"/>
        <v>439.21699999999993</v>
      </c>
      <c r="M58" s="6">
        <f t="shared" si="4"/>
        <v>886.90499999999997</v>
      </c>
      <c r="N58" s="6">
        <f t="shared" si="4"/>
        <v>237.55</v>
      </c>
      <c r="O58" s="6">
        <f t="shared" si="4"/>
        <v>14.595000000000001</v>
      </c>
    </row>
  </sheetData>
  <mergeCells count="34">
    <mergeCell ref="C18:D18"/>
    <mergeCell ref="C19:D19"/>
    <mergeCell ref="C22:D22"/>
    <mergeCell ref="C27:D27"/>
    <mergeCell ref="C39:D39"/>
    <mergeCell ref="A4:A5"/>
    <mergeCell ref="A6:O6"/>
    <mergeCell ref="A7:A11"/>
    <mergeCell ref="A12:A13"/>
    <mergeCell ref="A14:A17"/>
    <mergeCell ref="B4:B5"/>
    <mergeCell ref="E4:G4"/>
    <mergeCell ref="H4:H5"/>
    <mergeCell ref="I4:K4"/>
    <mergeCell ref="L4:O4"/>
    <mergeCell ref="C4:D4"/>
    <mergeCell ref="C7:D7"/>
    <mergeCell ref="C12:D12"/>
    <mergeCell ref="C14:D14"/>
    <mergeCell ref="A52:O52"/>
    <mergeCell ref="C20:D20"/>
    <mergeCell ref="C50:D51"/>
    <mergeCell ref="C57:D58"/>
    <mergeCell ref="A21:O21"/>
    <mergeCell ref="A27:A38"/>
    <mergeCell ref="A39:A45"/>
    <mergeCell ref="A46:A47"/>
    <mergeCell ref="C56:D56"/>
    <mergeCell ref="A53:A55"/>
    <mergeCell ref="C46:D46"/>
    <mergeCell ref="C48:D48"/>
    <mergeCell ref="C49:D49"/>
    <mergeCell ref="C53:D53"/>
    <mergeCell ref="A22:A26"/>
  </mergeCells>
  <pageMargins left="0.7" right="0.7" top="0.75" bottom="0.75" header="0.3" footer="0.3"/>
  <pageSetup paperSize="9" scale="7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59"/>
  <sheetViews>
    <sheetView workbookViewId="0">
      <selection activeCell="A3" sqref="A3"/>
    </sheetView>
  </sheetViews>
  <sheetFormatPr defaultRowHeight="14.4" x14ac:dyDescent="0.3"/>
  <cols>
    <col min="1" max="1" width="16.6640625" customWidth="1"/>
    <col min="2" max="2" width="26.33203125" customWidth="1"/>
    <col min="3" max="3" width="18.88671875" customWidth="1"/>
    <col min="4" max="4" width="12.44140625" customWidth="1"/>
    <col min="5" max="5" width="12.6640625" customWidth="1"/>
    <col min="6" max="6" width="13.109375" customWidth="1"/>
    <col min="7" max="7" width="13.33203125" customWidth="1"/>
    <col min="8" max="8" width="15.6640625" customWidth="1"/>
    <col min="9" max="9" width="9.5546875" customWidth="1"/>
    <col min="10" max="10" width="8.5546875" customWidth="1"/>
    <col min="11" max="11" width="7.44140625" customWidth="1"/>
    <col min="12" max="13" width="9.44140625" customWidth="1"/>
    <col min="14" max="14" width="8.88671875" customWidth="1"/>
    <col min="15" max="15" width="9.6640625" customWidth="1"/>
    <col min="17" max="17" width="23.33203125" customWidth="1"/>
    <col min="18" max="18" width="13.33203125" customWidth="1"/>
  </cols>
  <sheetData>
    <row r="1" spans="1:18" ht="15.6" x14ac:dyDescent="0.3">
      <c r="A1" s="40" t="s">
        <v>257</v>
      </c>
      <c r="B1" s="39"/>
    </row>
    <row r="2" spans="1:18" ht="15.6" x14ac:dyDescent="0.3">
      <c r="A2" s="39" t="s">
        <v>248</v>
      </c>
      <c r="B2" s="39"/>
    </row>
    <row r="3" spans="1:18" ht="15.6" x14ac:dyDescent="0.3">
      <c r="A3" s="39" t="s">
        <v>281</v>
      </c>
      <c r="B3" s="39"/>
      <c r="C3" s="1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8" x14ac:dyDescent="0.3">
      <c r="A4" s="56"/>
      <c r="B4" s="49" t="s">
        <v>0</v>
      </c>
      <c r="C4" s="48" t="s">
        <v>178</v>
      </c>
      <c r="D4" s="49"/>
      <c r="E4" s="62" t="s">
        <v>1</v>
      </c>
      <c r="F4" s="62"/>
      <c r="G4" s="62"/>
      <c r="H4" s="63" t="s">
        <v>14</v>
      </c>
      <c r="I4" s="62" t="s">
        <v>2</v>
      </c>
      <c r="J4" s="62"/>
      <c r="K4" s="62"/>
      <c r="L4" s="62" t="s">
        <v>3</v>
      </c>
      <c r="M4" s="62"/>
      <c r="N4" s="62"/>
      <c r="O4" s="62"/>
    </row>
    <row r="5" spans="1:18" ht="18" x14ac:dyDescent="0.35">
      <c r="A5" s="57"/>
      <c r="B5" s="49"/>
      <c r="C5" s="21" t="s">
        <v>179</v>
      </c>
      <c r="D5" s="5" t="s">
        <v>180</v>
      </c>
      <c r="E5" s="5" t="s">
        <v>4</v>
      </c>
      <c r="F5" s="5" t="s">
        <v>5</v>
      </c>
      <c r="G5" s="5" t="s">
        <v>6</v>
      </c>
      <c r="H5" s="64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Q5" s="17"/>
      <c r="R5" s="17"/>
    </row>
    <row r="6" spans="1:18" ht="18" x14ac:dyDescent="0.35">
      <c r="A6" s="48" t="s">
        <v>15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Q6" s="17"/>
      <c r="R6" s="17"/>
    </row>
    <row r="7" spans="1:18" ht="18" x14ac:dyDescent="0.35">
      <c r="A7" s="56" t="s">
        <v>260</v>
      </c>
      <c r="B7" s="31" t="s">
        <v>258</v>
      </c>
      <c r="C7" s="48">
        <v>200</v>
      </c>
      <c r="D7" s="49"/>
      <c r="E7" s="6">
        <v>11.17</v>
      </c>
      <c r="F7" s="6">
        <v>10</v>
      </c>
      <c r="G7" s="6">
        <v>32</v>
      </c>
      <c r="H7" s="6">
        <v>264</v>
      </c>
      <c r="I7" s="6">
        <v>0.05</v>
      </c>
      <c r="J7" s="6">
        <v>0.2</v>
      </c>
      <c r="K7" s="6">
        <v>65.260000000000005</v>
      </c>
      <c r="L7" s="6">
        <v>104</v>
      </c>
      <c r="M7" s="6">
        <v>32.42</v>
      </c>
      <c r="N7" s="6">
        <v>291.57</v>
      </c>
      <c r="O7" s="6">
        <v>0.72</v>
      </c>
      <c r="Q7" s="17"/>
      <c r="R7" s="17"/>
    </row>
    <row r="8" spans="1:18" ht="18" x14ac:dyDescent="0.35">
      <c r="A8" s="58"/>
      <c r="B8" s="32" t="s">
        <v>122</v>
      </c>
      <c r="C8" s="37">
        <v>44</v>
      </c>
      <c r="D8" s="7">
        <v>61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17"/>
      <c r="R8" s="17"/>
    </row>
    <row r="9" spans="1:18" ht="18" x14ac:dyDescent="0.35">
      <c r="A9" s="58"/>
      <c r="B9" s="32" t="s">
        <v>68</v>
      </c>
      <c r="C9" s="37">
        <v>5</v>
      </c>
      <c r="D9" s="7">
        <v>5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17"/>
      <c r="R9" s="17"/>
    </row>
    <row r="10" spans="1:18" ht="18" x14ac:dyDescent="0.35">
      <c r="A10" s="58"/>
      <c r="B10" s="32" t="s">
        <v>259</v>
      </c>
      <c r="C10" s="37">
        <v>20</v>
      </c>
      <c r="D10" s="7">
        <v>20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17"/>
      <c r="R10" s="17"/>
    </row>
    <row r="11" spans="1:18" ht="18" x14ac:dyDescent="0.35">
      <c r="A11" s="56"/>
      <c r="B11" s="31" t="s">
        <v>31</v>
      </c>
      <c r="C11" s="48" t="s">
        <v>33</v>
      </c>
      <c r="D11" s="49"/>
      <c r="E11" s="6">
        <v>0.434</v>
      </c>
      <c r="F11" s="6">
        <v>0</v>
      </c>
      <c r="G11" s="6">
        <v>12.725</v>
      </c>
      <c r="H11" s="6">
        <v>46.033000000000001</v>
      </c>
      <c r="I11" s="6">
        <v>0.02</v>
      </c>
      <c r="J11" s="6">
        <v>0.08</v>
      </c>
      <c r="K11" s="6">
        <v>0</v>
      </c>
      <c r="L11" s="6">
        <v>3.0939999999999999</v>
      </c>
      <c r="M11" s="6">
        <v>2.7949999999999999</v>
      </c>
      <c r="N11" s="6">
        <v>0.55000000000000004</v>
      </c>
      <c r="O11" s="6">
        <v>2E-3</v>
      </c>
      <c r="Q11" s="17"/>
      <c r="R11" s="17"/>
    </row>
    <row r="12" spans="1:18" ht="18" x14ac:dyDescent="0.35">
      <c r="A12" s="58"/>
      <c r="B12" s="32" t="s">
        <v>88</v>
      </c>
      <c r="C12" s="37">
        <v>2</v>
      </c>
      <c r="D12" s="7">
        <v>2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Q12" s="17"/>
      <c r="R12" s="17"/>
    </row>
    <row r="13" spans="1:18" ht="18" x14ac:dyDescent="0.35">
      <c r="A13" s="58"/>
      <c r="B13" s="32" t="s">
        <v>83</v>
      </c>
      <c r="C13" s="37">
        <v>15</v>
      </c>
      <c r="D13" s="7">
        <v>15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17"/>
      <c r="R13" s="17"/>
    </row>
    <row r="14" spans="1:18" ht="18" x14ac:dyDescent="0.35">
      <c r="A14" s="57"/>
      <c r="B14" s="32" t="s">
        <v>89</v>
      </c>
      <c r="C14" s="37">
        <v>7</v>
      </c>
      <c r="D14" s="7">
        <v>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Q14" s="17"/>
      <c r="R14" s="17"/>
    </row>
    <row r="15" spans="1:18" ht="18" x14ac:dyDescent="0.35">
      <c r="A15" s="16"/>
      <c r="B15" s="31" t="s">
        <v>19</v>
      </c>
      <c r="C15" s="48">
        <v>50</v>
      </c>
      <c r="D15" s="49"/>
      <c r="E15" s="13">
        <v>3.8</v>
      </c>
      <c r="F15" s="6">
        <v>0.45</v>
      </c>
      <c r="G15" s="6">
        <v>24.9</v>
      </c>
      <c r="H15" s="6">
        <v>113.22</v>
      </c>
      <c r="I15" s="6">
        <v>0.08</v>
      </c>
      <c r="J15" s="6">
        <v>0</v>
      </c>
      <c r="K15" s="6">
        <v>0</v>
      </c>
      <c r="L15" s="6">
        <v>13.02</v>
      </c>
      <c r="M15" s="6">
        <v>41.5</v>
      </c>
      <c r="N15" s="6">
        <v>17.53</v>
      </c>
      <c r="O15" s="6">
        <v>0.8</v>
      </c>
      <c r="Q15" s="17"/>
      <c r="R15" s="17"/>
    </row>
    <row r="16" spans="1:18" ht="18" x14ac:dyDescent="0.35">
      <c r="A16" s="16"/>
      <c r="B16" s="31" t="s">
        <v>30</v>
      </c>
      <c r="C16" s="48">
        <v>10</v>
      </c>
      <c r="D16" s="49"/>
      <c r="E16" s="6">
        <v>0</v>
      </c>
      <c r="F16" s="6">
        <v>8.1999999999999993</v>
      </c>
      <c r="G16" s="6">
        <v>0.1</v>
      </c>
      <c r="H16" s="6">
        <v>75</v>
      </c>
      <c r="I16" s="6">
        <v>0</v>
      </c>
      <c r="J16" s="6">
        <v>0</v>
      </c>
      <c r="K16" s="6">
        <v>59</v>
      </c>
      <c r="L16" s="6">
        <v>1</v>
      </c>
      <c r="M16" s="6">
        <v>2</v>
      </c>
      <c r="N16" s="6">
        <v>0</v>
      </c>
      <c r="O16" s="6">
        <v>0</v>
      </c>
      <c r="Q16" s="17"/>
      <c r="R16" s="17"/>
    </row>
    <row r="17" spans="1:18" ht="18" x14ac:dyDescent="0.35">
      <c r="A17" s="16"/>
      <c r="B17" s="31" t="s">
        <v>125</v>
      </c>
      <c r="C17" s="48">
        <v>100</v>
      </c>
      <c r="D17" s="49"/>
      <c r="E17" s="13">
        <v>0.4</v>
      </c>
      <c r="F17" s="6">
        <v>0.4</v>
      </c>
      <c r="G17" s="6">
        <v>9.8000000000000007</v>
      </c>
      <c r="H17" s="6">
        <v>47</v>
      </c>
      <c r="I17" s="6">
        <v>0.03</v>
      </c>
      <c r="J17" s="6">
        <v>10</v>
      </c>
      <c r="K17" s="6"/>
      <c r="L17" s="6">
        <v>13.05</v>
      </c>
      <c r="M17" s="6">
        <v>11</v>
      </c>
      <c r="N17" s="6">
        <v>9</v>
      </c>
      <c r="O17" s="6">
        <v>2.2000000000000002</v>
      </c>
      <c r="Q17" s="17"/>
      <c r="R17" s="17"/>
    </row>
    <row r="18" spans="1:18" ht="18" x14ac:dyDescent="0.35">
      <c r="A18" s="16"/>
      <c r="B18" s="31" t="s">
        <v>20</v>
      </c>
      <c r="C18" s="31"/>
      <c r="D18" s="6"/>
      <c r="E18" s="6">
        <f>SUM(E7:E16)</f>
        <v>15.404</v>
      </c>
      <c r="F18" s="6">
        <f>SUM(F7:F16)</f>
        <v>18.649999999999999</v>
      </c>
      <c r="G18" s="6">
        <f>SUM(G7:G16)</f>
        <v>69.724999999999994</v>
      </c>
      <c r="H18" s="6">
        <f>SUM(H7:H17)</f>
        <v>545.25300000000004</v>
      </c>
      <c r="I18" s="6">
        <f t="shared" ref="I18:O18" si="0">SUM(I7:I16)</f>
        <v>0.15000000000000002</v>
      </c>
      <c r="J18" s="6">
        <f t="shared" si="0"/>
        <v>0.28000000000000003</v>
      </c>
      <c r="K18" s="6">
        <f t="shared" si="0"/>
        <v>124.26</v>
      </c>
      <c r="L18" s="6">
        <f t="shared" si="0"/>
        <v>121.11399999999999</v>
      </c>
      <c r="M18" s="6">
        <f t="shared" si="0"/>
        <v>78.715000000000003</v>
      </c>
      <c r="N18" s="6">
        <f t="shared" si="0"/>
        <v>309.64999999999998</v>
      </c>
      <c r="O18" s="6">
        <f t="shared" si="0"/>
        <v>1.522</v>
      </c>
      <c r="Q18" s="17"/>
      <c r="R18" s="17"/>
    </row>
    <row r="19" spans="1:18" ht="18" x14ac:dyDescent="0.35">
      <c r="A19" s="48" t="s">
        <v>21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49"/>
      <c r="Q19" s="17"/>
      <c r="R19" s="17"/>
    </row>
    <row r="20" spans="1:18" ht="18" x14ac:dyDescent="0.35">
      <c r="A20" s="56" t="s">
        <v>214</v>
      </c>
      <c r="B20" s="31" t="s">
        <v>48</v>
      </c>
      <c r="C20" s="48">
        <v>60</v>
      </c>
      <c r="D20" s="49"/>
      <c r="E20" s="6">
        <v>0.82</v>
      </c>
      <c r="F20" s="6">
        <v>3.71</v>
      </c>
      <c r="G20" s="6">
        <v>5.0599999999999996</v>
      </c>
      <c r="H20" s="6">
        <v>56.88</v>
      </c>
      <c r="I20" s="6">
        <v>0.04</v>
      </c>
      <c r="J20" s="6">
        <v>6.15</v>
      </c>
      <c r="K20" s="6">
        <v>0</v>
      </c>
      <c r="L20" s="6">
        <v>13.92</v>
      </c>
      <c r="M20" s="6">
        <v>26.98</v>
      </c>
      <c r="N20" s="6">
        <v>12.45</v>
      </c>
      <c r="O20" s="6">
        <v>0.51</v>
      </c>
      <c r="Q20" s="17"/>
      <c r="R20" s="17"/>
    </row>
    <row r="21" spans="1:18" ht="18" x14ac:dyDescent="0.35">
      <c r="A21" s="58"/>
      <c r="B21" s="32" t="s">
        <v>73</v>
      </c>
      <c r="C21" s="37" t="s">
        <v>190</v>
      </c>
      <c r="D21" s="7">
        <v>15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Q21" s="17"/>
      <c r="R21" s="17"/>
    </row>
    <row r="22" spans="1:18" ht="18" x14ac:dyDescent="0.35">
      <c r="A22" s="58"/>
      <c r="B22" s="32" t="s">
        <v>101</v>
      </c>
      <c r="C22" s="37" t="s">
        <v>191</v>
      </c>
      <c r="D22" s="7">
        <v>12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Q22" s="17"/>
    </row>
    <row r="23" spans="1:18" ht="18" x14ac:dyDescent="0.35">
      <c r="A23" s="58"/>
      <c r="B23" s="32" t="s">
        <v>74</v>
      </c>
      <c r="C23" s="37" t="s">
        <v>192</v>
      </c>
      <c r="D23" s="7">
        <v>11.3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Q23" s="17"/>
    </row>
    <row r="24" spans="1:18" ht="18" x14ac:dyDescent="0.35">
      <c r="A24" s="58"/>
      <c r="B24" s="32" t="s">
        <v>104</v>
      </c>
      <c r="C24" s="37">
        <v>15</v>
      </c>
      <c r="D24" s="7">
        <v>12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Q24" s="17"/>
      <c r="R24" s="17"/>
    </row>
    <row r="25" spans="1:18" ht="18" x14ac:dyDescent="0.35">
      <c r="A25" s="58"/>
      <c r="B25" s="32" t="s">
        <v>75</v>
      </c>
      <c r="C25" s="37" t="s">
        <v>193</v>
      </c>
      <c r="D25" s="7">
        <v>10.7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17"/>
      <c r="R25" s="17"/>
    </row>
    <row r="26" spans="1:18" ht="18" x14ac:dyDescent="0.35">
      <c r="A26" s="57"/>
      <c r="B26" s="32" t="s">
        <v>91</v>
      </c>
      <c r="C26" s="37">
        <v>3.6</v>
      </c>
      <c r="D26" s="7">
        <v>3.6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Q26" s="17"/>
      <c r="R26" s="17"/>
    </row>
    <row r="27" spans="1:18" ht="18" x14ac:dyDescent="0.35">
      <c r="A27" s="56" t="s">
        <v>215</v>
      </c>
      <c r="B27" s="31" t="s">
        <v>49</v>
      </c>
      <c r="C27" s="48">
        <v>200</v>
      </c>
      <c r="D27" s="49"/>
      <c r="E27" s="6">
        <v>1.68</v>
      </c>
      <c r="F27" s="6">
        <v>5.98</v>
      </c>
      <c r="G27" s="6">
        <v>9.35</v>
      </c>
      <c r="H27" s="6">
        <v>98.37</v>
      </c>
      <c r="I27" s="6">
        <v>0.11</v>
      </c>
      <c r="J27" s="6">
        <v>6.8</v>
      </c>
      <c r="K27" s="6">
        <v>0</v>
      </c>
      <c r="L27" s="6">
        <v>25.71</v>
      </c>
      <c r="M27" s="6">
        <v>69.47</v>
      </c>
      <c r="N27" s="6">
        <v>43.02</v>
      </c>
      <c r="O27" s="6">
        <v>7.0000000000000007E-2</v>
      </c>
      <c r="Q27" s="17"/>
      <c r="R27" s="17"/>
    </row>
    <row r="28" spans="1:18" ht="18" x14ac:dyDescent="0.35">
      <c r="A28" s="58"/>
      <c r="B28" s="32" t="s">
        <v>90</v>
      </c>
      <c r="C28" s="37">
        <v>20</v>
      </c>
      <c r="D28" s="7">
        <v>16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17"/>
      <c r="R28" s="17"/>
    </row>
    <row r="29" spans="1:18" ht="18" x14ac:dyDescent="0.35">
      <c r="A29" s="58"/>
      <c r="B29" s="32" t="s">
        <v>73</v>
      </c>
      <c r="C29" s="37" t="s">
        <v>194</v>
      </c>
      <c r="D29" s="7">
        <v>40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Q29" s="17"/>
      <c r="R29" s="17"/>
    </row>
    <row r="30" spans="1:18" ht="18" x14ac:dyDescent="0.35">
      <c r="A30" s="58"/>
      <c r="B30" s="32" t="s">
        <v>74</v>
      </c>
      <c r="C30" s="37" t="s">
        <v>186</v>
      </c>
      <c r="D30" s="7">
        <v>8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Q30" s="17"/>
      <c r="R30" s="17"/>
    </row>
    <row r="31" spans="1:18" x14ac:dyDescent="0.3">
      <c r="A31" s="58"/>
      <c r="B31" s="32" t="s">
        <v>75</v>
      </c>
      <c r="C31" s="37">
        <v>9.6</v>
      </c>
      <c r="D31" s="7">
        <v>8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8" x14ac:dyDescent="0.3">
      <c r="A32" s="58"/>
      <c r="B32" s="32" t="s">
        <v>105</v>
      </c>
      <c r="C32" s="37">
        <v>9.1999999999999993</v>
      </c>
      <c r="D32" s="7">
        <v>6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x14ac:dyDescent="0.3">
      <c r="A33" s="58"/>
      <c r="B33" s="32" t="s">
        <v>137</v>
      </c>
      <c r="C33" s="37">
        <v>0.2</v>
      </c>
      <c r="D33" s="7">
        <v>0.2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x14ac:dyDescent="0.3">
      <c r="A34" s="58"/>
      <c r="B34" s="32" t="s">
        <v>103</v>
      </c>
      <c r="C34" s="37">
        <v>32.4</v>
      </c>
      <c r="D34" s="7">
        <v>32.4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3">
      <c r="A35" s="57"/>
      <c r="B35" s="32" t="s">
        <v>91</v>
      </c>
      <c r="C35" s="37">
        <v>4</v>
      </c>
      <c r="D35" s="7">
        <v>4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3">
      <c r="A36" s="56" t="s">
        <v>216</v>
      </c>
      <c r="B36" s="31" t="s">
        <v>50</v>
      </c>
      <c r="C36" s="48">
        <v>100</v>
      </c>
      <c r="D36" s="49"/>
      <c r="E36" s="6">
        <v>12.6</v>
      </c>
      <c r="F36" s="6">
        <v>16.850000000000001</v>
      </c>
      <c r="G36" s="6">
        <v>12.97</v>
      </c>
      <c r="H36" s="6">
        <v>254.24</v>
      </c>
      <c r="I36" s="6">
        <v>8.2000000000000003E-2</v>
      </c>
      <c r="J36" s="6">
        <v>0.64600000000000002</v>
      </c>
      <c r="K36" s="6">
        <v>6.0999999999999999E-2</v>
      </c>
      <c r="L36" s="6">
        <v>123.25700000000001</v>
      </c>
      <c r="M36" s="6">
        <v>263.30900000000003</v>
      </c>
      <c r="N36" s="6">
        <v>19.75</v>
      </c>
      <c r="O36" s="6">
        <v>0.95499999999999996</v>
      </c>
    </row>
    <row r="37" spans="1:15" x14ac:dyDescent="0.3">
      <c r="A37" s="58"/>
      <c r="B37" s="32" t="s">
        <v>106</v>
      </c>
      <c r="C37" s="37">
        <v>119.46</v>
      </c>
      <c r="D37" s="7">
        <v>54.66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x14ac:dyDescent="0.3">
      <c r="A38" s="58"/>
      <c r="B38" s="32" t="s">
        <v>119</v>
      </c>
      <c r="C38" s="37">
        <v>1.6</v>
      </c>
      <c r="D38" s="7">
        <v>14.6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x14ac:dyDescent="0.3">
      <c r="A39" s="58"/>
      <c r="B39" s="32" t="s">
        <v>79</v>
      </c>
      <c r="C39" s="37">
        <v>17.3</v>
      </c>
      <c r="D39" s="7">
        <v>17.3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x14ac:dyDescent="0.3">
      <c r="A40" s="58"/>
      <c r="B40" s="32" t="s">
        <v>160</v>
      </c>
      <c r="C40" s="37">
        <v>6.6</v>
      </c>
      <c r="D40" s="7">
        <v>6.6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3">
      <c r="A41" s="58"/>
      <c r="B41" s="32" t="s">
        <v>137</v>
      </c>
      <c r="C41" s="37">
        <v>0.1</v>
      </c>
      <c r="D41" s="7">
        <v>0.1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x14ac:dyDescent="0.3">
      <c r="A42" s="57"/>
      <c r="B42" s="32" t="s">
        <v>83</v>
      </c>
      <c r="C42" s="37">
        <v>0.15</v>
      </c>
      <c r="D42" s="7">
        <v>0.15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x14ac:dyDescent="0.3">
      <c r="A43" s="56" t="s">
        <v>217</v>
      </c>
      <c r="B43" s="31" t="s">
        <v>64</v>
      </c>
      <c r="C43" s="48">
        <v>150</v>
      </c>
      <c r="D43" s="49"/>
      <c r="E43" s="6">
        <v>3.06</v>
      </c>
      <c r="F43" s="6">
        <v>4.8</v>
      </c>
      <c r="G43" s="6">
        <v>20.45</v>
      </c>
      <c r="H43" s="6">
        <v>137.25</v>
      </c>
      <c r="I43" s="6">
        <v>0.14000000000000001</v>
      </c>
      <c r="J43" s="6">
        <v>18.170000000000002</v>
      </c>
      <c r="K43" s="6">
        <v>25.5</v>
      </c>
      <c r="L43" s="6">
        <v>36.979999999999997</v>
      </c>
      <c r="M43" s="6">
        <v>27.75</v>
      </c>
      <c r="N43" s="6">
        <v>86.6</v>
      </c>
      <c r="O43" s="6">
        <v>0.01</v>
      </c>
    </row>
    <row r="44" spans="1:15" x14ac:dyDescent="0.3">
      <c r="A44" s="58"/>
      <c r="B44" s="32" t="s">
        <v>73</v>
      </c>
      <c r="C44" s="37" t="s">
        <v>187</v>
      </c>
      <c r="D44" s="7">
        <v>171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x14ac:dyDescent="0.3">
      <c r="A45" s="58"/>
      <c r="B45" s="32" t="s">
        <v>79</v>
      </c>
      <c r="C45" s="37">
        <v>23.7</v>
      </c>
      <c r="D45" s="7">
        <v>23.7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3">
      <c r="A46" s="58"/>
      <c r="B46" s="32" t="s">
        <v>137</v>
      </c>
      <c r="C46" s="37">
        <v>0.15</v>
      </c>
      <c r="D46" s="7">
        <v>0.15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x14ac:dyDescent="0.3">
      <c r="A47" s="57"/>
      <c r="B47" s="32" t="s">
        <v>269</v>
      </c>
      <c r="C47" s="37">
        <v>33.299999999999997</v>
      </c>
      <c r="D47" s="7">
        <v>33.299999999999997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ht="28.2" x14ac:dyDescent="0.3">
      <c r="A48" s="56" t="s">
        <v>203</v>
      </c>
      <c r="B48" s="34" t="s">
        <v>139</v>
      </c>
      <c r="C48" s="48">
        <v>200</v>
      </c>
      <c r="D48" s="49"/>
      <c r="E48" s="6">
        <v>0.04</v>
      </c>
      <c r="F48" s="6">
        <v>0</v>
      </c>
      <c r="G48" s="6">
        <v>24.76</v>
      </c>
      <c r="H48" s="6">
        <v>94.2</v>
      </c>
      <c r="I48" s="6">
        <v>0.01</v>
      </c>
      <c r="J48" s="6">
        <v>0.16800000000000001</v>
      </c>
      <c r="K48" s="6">
        <v>0</v>
      </c>
      <c r="L48" s="6">
        <v>6.4</v>
      </c>
      <c r="M48" s="6">
        <v>3.6</v>
      </c>
      <c r="N48" s="6">
        <v>0</v>
      </c>
      <c r="O48" s="6">
        <v>0.18</v>
      </c>
    </row>
    <row r="49" spans="1:15" x14ac:dyDescent="0.3">
      <c r="A49" s="58"/>
      <c r="B49" s="32" t="s">
        <v>81</v>
      </c>
      <c r="C49" s="37">
        <v>20</v>
      </c>
      <c r="D49" s="7">
        <v>20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3">
      <c r="A50" s="57"/>
      <c r="B50" s="32" t="s">
        <v>83</v>
      </c>
      <c r="C50" s="37">
        <v>20</v>
      </c>
      <c r="D50" s="7">
        <v>20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3">
      <c r="A51" s="16"/>
      <c r="B51" s="31" t="s">
        <v>19</v>
      </c>
      <c r="C51" s="48">
        <v>50</v>
      </c>
      <c r="D51" s="49"/>
      <c r="E51" s="13">
        <v>3.8</v>
      </c>
      <c r="F51" s="6">
        <v>0.45</v>
      </c>
      <c r="G51" s="6">
        <v>24.9</v>
      </c>
      <c r="H51" s="6">
        <v>113.22</v>
      </c>
      <c r="I51" s="6">
        <v>0.08</v>
      </c>
      <c r="J51" s="6">
        <v>0</v>
      </c>
      <c r="K51" s="6">
        <v>0</v>
      </c>
      <c r="L51" s="6">
        <v>13.02</v>
      </c>
      <c r="M51" s="6">
        <v>41.5</v>
      </c>
      <c r="N51" s="6">
        <v>17.53</v>
      </c>
      <c r="O51" s="6">
        <v>0.8</v>
      </c>
    </row>
    <row r="52" spans="1:15" x14ac:dyDescent="0.3">
      <c r="A52" s="16"/>
      <c r="B52" s="31" t="s">
        <v>24</v>
      </c>
      <c r="C52" s="48">
        <v>50</v>
      </c>
      <c r="D52" s="49"/>
      <c r="E52" s="6">
        <v>2.75</v>
      </c>
      <c r="F52" s="6">
        <v>0.5</v>
      </c>
      <c r="G52" s="6">
        <v>17</v>
      </c>
      <c r="H52" s="6">
        <v>85</v>
      </c>
      <c r="I52" s="6">
        <v>0.09</v>
      </c>
      <c r="J52" s="6">
        <v>0</v>
      </c>
      <c r="K52" s="6">
        <v>0</v>
      </c>
      <c r="L52" s="6">
        <v>10.5</v>
      </c>
      <c r="M52" s="6">
        <v>87</v>
      </c>
      <c r="N52" s="6">
        <v>28.5</v>
      </c>
      <c r="O52" s="6">
        <v>1.8</v>
      </c>
    </row>
    <row r="53" spans="1:15" x14ac:dyDescent="0.3">
      <c r="A53" s="16"/>
      <c r="B53" s="31" t="s">
        <v>26</v>
      </c>
      <c r="C53" s="50"/>
      <c r="D53" s="51"/>
      <c r="E53" s="6">
        <f t="shared" ref="E53:O53" si="1">SUM(E20:E52)</f>
        <v>24.75</v>
      </c>
      <c r="F53" s="6">
        <f t="shared" si="1"/>
        <v>32.290000000000006</v>
      </c>
      <c r="G53" s="6">
        <f t="shared" si="1"/>
        <v>114.49000000000001</v>
      </c>
      <c r="H53" s="6">
        <f t="shared" si="1"/>
        <v>839.16000000000008</v>
      </c>
      <c r="I53" s="6">
        <f t="shared" si="1"/>
        <v>0.55200000000000005</v>
      </c>
      <c r="J53" s="6">
        <f t="shared" si="1"/>
        <v>31.934000000000001</v>
      </c>
      <c r="K53" s="6">
        <f t="shared" si="1"/>
        <v>25.561</v>
      </c>
      <c r="L53" s="6">
        <f t="shared" si="1"/>
        <v>229.78700000000001</v>
      </c>
      <c r="M53" s="6">
        <f t="shared" si="1"/>
        <v>519.60900000000004</v>
      </c>
      <c r="N53" s="6">
        <f t="shared" si="1"/>
        <v>207.85</v>
      </c>
      <c r="O53" s="6">
        <f t="shared" si="1"/>
        <v>4.3250000000000002</v>
      </c>
    </row>
    <row r="54" spans="1:15" x14ac:dyDescent="0.3">
      <c r="A54" s="16"/>
      <c r="B54" s="5" t="s">
        <v>181</v>
      </c>
      <c r="C54" s="52"/>
      <c r="D54" s="53"/>
      <c r="E54" s="6">
        <f t="shared" ref="E54:O54" si="2">SUM(E18+E53)</f>
        <v>40.153999999999996</v>
      </c>
      <c r="F54" s="6">
        <f t="shared" si="2"/>
        <v>50.940000000000005</v>
      </c>
      <c r="G54" s="6">
        <f t="shared" si="2"/>
        <v>184.215</v>
      </c>
      <c r="H54" s="6">
        <f t="shared" si="2"/>
        <v>1384.413</v>
      </c>
      <c r="I54" s="6">
        <f t="shared" si="2"/>
        <v>0.70200000000000007</v>
      </c>
      <c r="J54" s="6">
        <f t="shared" si="2"/>
        <v>32.213999999999999</v>
      </c>
      <c r="K54" s="6">
        <f t="shared" si="2"/>
        <v>149.821</v>
      </c>
      <c r="L54" s="6">
        <f t="shared" si="2"/>
        <v>350.90100000000001</v>
      </c>
      <c r="M54" s="6">
        <f t="shared" si="2"/>
        <v>598.32400000000007</v>
      </c>
      <c r="N54" s="6">
        <f t="shared" si="2"/>
        <v>517.5</v>
      </c>
      <c r="O54" s="6">
        <f t="shared" si="2"/>
        <v>5.8470000000000004</v>
      </c>
    </row>
    <row r="55" spans="1:15" x14ac:dyDescent="0.3">
      <c r="A55" s="48" t="s">
        <v>126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49"/>
    </row>
    <row r="56" spans="1:15" x14ac:dyDescent="0.3">
      <c r="A56" s="16"/>
      <c r="B56" s="31" t="s">
        <v>127</v>
      </c>
      <c r="C56" s="48">
        <v>200</v>
      </c>
      <c r="D56" s="49"/>
      <c r="E56" s="6">
        <v>1</v>
      </c>
      <c r="F56" s="6">
        <v>0.01</v>
      </c>
      <c r="G56" s="6">
        <v>29.7</v>
      </c>
      <c r="H56" s="6">
        <v>128</v>
      </c>
      <c r="I56" s="6">
        <v>0.6</v>
      </c>
      <c r="J56" s="6">
        <v>0.06</v>
      </c>
      <c r="K56" s="6">
        <v>46</v>
      </c>
      <c r="L56" s="6"/>
      <c r="M56" s="6">
        <v>23</v>
      </c>
      <c r="N56" s="6">
        <v>23</v>
      </c>
      <c r="O56" s="6">
        <v>0.5</v>
      </c>
    </row>
    <row r="57" spans="1:15" x14ac:dyDescent="0.3">
      <c r="A57" s="16"/>
      <c r="B57" s="31" t="s">
        <v>131</v>
      </c>
      <c r="C57" s="48">
        <v>25</v>
      </c>
      <c r="D57" s="49"/>
      <c r="E57" s="6">
        <v>0.98</v>
      </c>
      <c r="F57" s="6">
        <v>7.65</v>
      </c>
      <c r="G57" s="6">
        <v>15.63</v>
      </c>
      <c r="H57" s="6">
        <v>135.25</v>
      </c>
      <c r="I57" s="6"/>
      <c r="J57" s="6"/>
      <c r="K57" s="6"/>
      <c r="L57" s="6"/>
      <c r="M57" s="6"/>
      <c r="N57" s="6"/>
      <c r="O57" s="6"/>
    </row>
    <row r="58" spans="1:15" x14ac:dyDescent="0.3">
      <c r="A58" s="16"/>
      <c r="B58" s="31" t="s">
        <v>129</v>
      </c>
      <c r="C58" s="50"/>
      <c r="D58" s="51"/>
      <c r="E58" s="6">
        <f>SUM(E56:E57)</f>
        <v>1.98</v>
      </c>
      <c r="F58" s="6">
        <f t="shared" ref="F58:O58" si="3">SUM(F56:F57)</f>
        <v>7.66</v>
      </c>
      <c r="G58" s="6">
        <f t="shared" si="3"/>
        <v>45.33</v>
      </c>
      <c r="H58" s="6">
        <f t="shared" si="3"/>
        <v>263.25</v>
      </c>
      <c r="I58" s="6">
        <f t="shared" si="3"/>
        <v>0.6</v>
      </c>
      <c r="J58" s="6">
        <f t="shared" si="3"/>
        <v>0.06</v>
      </c>
      <c r="K58" s="6">
        <f t="shared" si="3"/>
        <v>46</v>
      </c>
      <c r="L58" s="6">
        <f t="shared" si="3"/>
        <v>0</v>
      </c>
      <c r="M58" s="6">
        <f t="shared" si="3"/>
        <v>23</v>
      </c>
      <c r="N58" s="6">
        <f t="shared" si="3"/>
        <v>23</v>
      </c>
      <c r="O58" s="6">
        <f t="shared" si="3"/>
        <v>0.5</v>
      </c>
    </row>
    <row r="59" spans="1:15" x14ac:dyDescent="0.3">
      <c r="A59" s="16"/>
      <c r="B59" s="31" t="s">
        <v>27</v>
      </c>
      <c r="C59" s="52"/>
      <c r="D59" s="53"/>
      <c r="E59" s="6">
        <f t="shared" ref="E59:O59" si="4">SUM(E18,E53,E58)</f>
        <v>42.133999999999993</v>
      </c>
      <c r="F59" s="6">
        <f t="shared" si="4"/>
        <v>58.600000000000009</v>
      </c>
      <c r="G59" s="6">
        <f t="shared" si="4"/>
        <v>229.54500000000002</v>
      </c>
      <c r="H59" s="6">
        <f t="shared" si="4"/>
        <v>1647.663</v>
      </c>
      <c r="I59" s="6">
        <f t="shared" si="4"/>
        <v>1.302</v>
      </c>
      <c r="J59" s="6">
        <f t="shared" si="4"/>
        <v>32.274000000000001</v>
      </c>
      <c r="K59" s="6">
        <f t="shared" si="4"/>
        <v>195.821</v>
      </c>
      <c r="L59" s="6">
        <f t="shared" si="4"/>
        <v>350.90100000000001</v>
      </c>
      <c r="M59" s="6">
        <f t="shared" si="4"/>
        <v>621.32400000000007</v>
      </c>
      <c r="N59" s="6">
        <f t="shared" si="4"/>
        <v>540.5</v>
      </c>
      <c r="O59" s="6">
        <f t="shared" si="4"/>
        <v>6.3470000000000004</v>
      </c>
    </row>
  </sheetData>
  <mergeCells count="33">
    <mergeCell ref="A48:A50"/>
    <mergeCell ref="C52:D52"/>
    <mergeCell ref="C56:D56"/>
    <mergeCell ref="I4:K4"/>
    <mergeCell ref="C53:D54"/>
    <mergeCell ref="C57:D57"/>
    <mergeCell ref="A55:O55"/>
    <mergeCell ref="C20:D20"/>
    <mergeCell ref="C27:D27"/>
    <mergeCell ref="C36:D36"/>
    <mergeCell ref="C43:D43"/>
    <mergeCell ref="C48:D48"/>
    <mergeCell ref="C51:D51"/>
    <mergeCell ref="A20:A26"/>
    <mergeCell ref="A27:A35"/>
    <mergeCell ref="A36:A42"/>
    <mergeCell ref="A43:A47"/>
    <mergeCell ref="C58:D59"/>
    <mergeCell ref="A4:A5"/>
    <mergeCell ref="A6:O6"/>
    <mergeCell ref="A7:A10"/>
    <mergeCell ref="A11:A14"/>
    <mergeCell ref="A19:O19"/>
    <mergeCell ref="C4:D4"/>
    <mergeCell ref="C7:D7"/>
    <mergeCell ref="C11:D11"/>
    <mergeCell ref="C15:D15"/>
    <mergeCell ref="C16:D16"/>
    <mergeCell ref="C17:D17"/>
    <mergeCell ref="B4:B5"/>
    <mergeCell ref="E4:G4"/>
    <mergeCell ref="H4:H5"/>
    <mergeCell ref="L4:O4"/>
  </mergeCells>
  <pageMargins left="0.7" right="0.7" top="0.75" bottom="0.75" header="0.3" footer="0.3"/>
  <pageSetup paperSize="9" scale="68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70"/>
  <sheetViews>
    <sheetView workbookViewId="0">
      <selection activeCell="A3" sqref="A3"/>
    </sheetView>
  </sheetViews>
  <sheetFormatPr defaultRowHeight="14.4" x14ac:dyDescent="0.3"/>
  <cols>
    <col min="1" max="1" width="14.109375" customWidth="1"/>
    <col min="2" max="2" width="32.5546875" customWidth="1"/>
    <col min="3" max="3" width="13.6640625" customWidth="1"/>
    <col min="4" max="4" width="13.33203125" customWidth="1"/>
    <col min="5" max="5" width="14.6640625" customWidth="1"/>
    <col min="6" max="6" width="13.5546875" customWidth="1"/>
    <col min="7" max="7" width="12.44140625" customWidth="1"/>
    <col min="8" max="8" width="12" customWidth="1"/>
    <col min="9" max="9" width="8.6640625" customWidth="1"/>
    <col min="10" max="10" width="8" customWidth="1"/>
    <col min="11" max="11" width="8.109375" customWidth="1"/>
    <col min="12" max="12" width="9.6640625" customWidth="1"/>
    <col min="13" max="13" width="7.109375" customWidth="1"/>
    <col min="14" max="14" width="8.5546875" customWidth="1"/>
    <col min="15" max="15" width="9" customWidth="1"/>
    <col min="17" max="17" width="28" customWidth="1"/>
    <col min="18" max="18" width="14.6640625" customWidth="1"/>
  </cols>
  <sheetData>
    <row r="1" spans="1:18" ht="15.6" x14ac:dyDescent="0.3">
      <c r="A1" s="40" t="s">
        <v>256</v>
      </c>
      <c r="B1" s="39"/>
    </row>
    <row r="2" spans="1:18" ht="15.6" x14ac:dyDescent="0.3">
      <c r="A2" s="39" t="s">
        <v>237</v>
      </c>
      <c r="B2" s="39"/>
    </row>
    <row r="3" spans="1:18" ht="15.6" x14ac:dyDescent="0.3">
      <c r="A3" s="39" t="s">
        <v>281</v>
      </c>
      <c r="B3" s="39"/>
      <c r="C3" s="1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8" x14ac:dyDescent="0.3">
      <c r="A4" s="56"/>
      <c r="B4" s="49" t="s">
        <v>0</v>
      </c>
      <c r="C4" s="48" t="s">
        <v>178</v>
      </c>
      <c r="D4" s="49"/>
      <c r="E4" s="62" t="s">
        <v>1</v>
      </c>
      <c r="F4" s="62"/>
      <c r="G4" s="62"/>
      <c r="H4" s="63" t="s">
        <v>14</v>
      </c>
      <c r="I4" s="62" t="s">
        <v>2</v>
      </c>
      <c r="J4" s="62"/>
      <c r="K4" s="62"/>
      <c r="L4" s="62" t="s">
        <v>3</v>
      </c>
      <c r="M4" s="62"/>
      <c r="N4" s="62"/>
      <c r="O4" s="62"/>
    </row>
    <row r="5" spans="1:18" x14ac:dyDescent="0.3">
      <c r="A5" s="57"/>
      <c r="B5" s="49"/>
      <c r="C5" s="21" t="s">
        <v>179</v>
      </c>
      <c r="D5" s="5" t="s">
        <v>180</v>
      </c>
      <c r="E5" s="5" t="s">
        <v>4</v>
      </c>
      <c r="F5" s="5" t="s">
        <v>5</v>
      </c>
      <c r="G5" s="5" t="s">
        <v>6</v>
      </c>
      <c r="H5" s="64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8" ht="18" x14ac:dyDescent="0.35">
      <c r="A6" s="48" t="s">
        <v>15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Q6" s="17"/>
      <c r="R6" s="17"/>
    </row>
    <row r="7" spans="1:18" ht="18" x14ac:dyDescent="0.35">
      <c r="A7" s="56" t="s">
        <v>249</v>
      </c>
      <c r="B7" s="31" t="s">
        <v>53</v>
      </c>
      <c r="C7" s="48" t="s">
        <v>29</v>
      </c>
      <c r="D7" s="49"/>
      <c r="E7" s="6">
        <v>6.2089999999999996</v>
      </c>
      <c r="F7" s="6">
        <v>10.156000000000001</v>
      </c>
      <c r="G7" s="6">
        <v>31.45</v>
      </c>
      <c r="H7" s="6">
        <v>231.61199999999999</v>
      </c>
      <c r="I7" s="6">
        <v>0.17100000000000001</v>
      </c>
      <c r="J7" s="6">
        <v>0.25</v>
      </c>
      <c r="K7" s="6">
        <v>7.1999999999999995E-2</v>
      </c>
      <c r="L7" s="6">
        <v>172.68899999999999</v>
      </c>
      <c r="M7" s="6">
        <v>297.03100000000001</v>
      </c>
      <c r="N7" s="6">
        <v>4.694</v>
      </c>
      <c r="O7" s="6">
        <v>0.17599999999999999</v>
      </c>
      <c r="Q7" s="17"/>
      <c r="R7" s="17"/>
    </row>
    <row r="8" spans="1:18" ht="18" x14ac:dyDescent="0.35">
      <c r="A8" s="58"/>
      <c r="B8" s="32" t="s">
        <v>107</v>
      </c>
      <c r="C8" s="37">
        <v>30.8</v>
      </c>
      <c r="D8" s="7">
        <v>30.8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17"/>
      <c r="R8" s="17"/>
    </row>
    <row r="9" spans="1:18" ht="18" x14ac:dyDescent="0.35">
      <c r="A9" s="58"/>
      <c r="B9" s="32" t="s">
        <v>79</v>
      </c>
      <c r="C9" s="37">
        <v>176</v>
      </c>
      <c r="D9" s="7">
        <v>176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17"/>
      <c r="R9" s="17"/>
    </row>
    <row r="10" spans="1:18" ht="18" x14ac:dyDescent="0.35">
      <c r="A10" s="58"/>
      <c r="B10" s="32" t="s">
        <v>83</v>
      </c>
      <c r="C10" s="37">
        <v>4</v>
      </c>
      <c r="D10" s="7">
        <v>4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17"/>
      <c r="R10" s="17"/>
    </row>
    <row r="11" spans="1:18" ht="18" x14ac:dyDescent="0.35">
      <c r="A11" s="57"/>
      <c r="B11" s="32" t="s">
        <v>68</v>
      </c>
      <c r="C11" s="37">
        <v>5</v>
      </c>
      <c r="D11" s="7">
        <v>5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17"/>
      <c r="R11" s="17"/>
    </row>
    <row r="12" spans="1:18" ht="18" x14ac:dyDescent="0.35">
      <c r="A12" s="56" t="s">
        <v>210</v>
      </c>
      <c r="B12" s="31" t="s">
        <v>30</v>
      </c>
      <c r="C12" s="48">
        <v>10</v>
      </c>
      <c r="D12" s="49"/>
      <c r="E12" s="6">
        <v>0</v>
      </c>
      <c r="F12" s="6">
        <v>8.1999999999999993</v>
      </c>
      <c r="G12" s="6">
        <v>0.1</v>
      </c>
      <c r="H12" s="6">
        <v>75</v>
      </c>
      <c r="I12" s="6">
        <v>0</v>
      </c>
      <c r="J12" s="6">
        <v>0</v>
      </c>
      <c r="K12" s="6">
        <v>59</v>
      </c>
      <c r="L12" s="6">
        <v>1</v>
      </c>
      <c r="M12" s="6">
        <v>2</v>
      </c>
      <c r="N12" s="6">
        <v>0</v>
      </c>
      <c r="O12" s="6">
        <v>0</v>
      </c>
      <c r="Q12" s="17"/>
      <c r="R12" s="17"/>
    </row>
    <row r="13" spans="1:18" ht="18" x14ac:dyDescent="0.35">
      <c r="A13" s="57"/>
      <c r="B13" s="32" t="s">
        <v>68</v>
      </c>
      <c r="C13" s="37">
        <v>10</v>
      </c>
      <c r="D13" s="7">
        <v>10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17"/>
      <c r="R13" s="17"/>
    </row>
    <row r="14" spans="1:18" ht="18" x14ac:dyDescent="0.35">
      <c r="A14" s="56" t="s">
        <v>204</v>
      </c>
      <c r="B14" s="31" t="s">
        <v>54</v>
      </c>
      <c r="C14" s="48">
        <v>40</v>
      </c>
      <c r="D14" s="49"/>
      <c r="E14" s="6">
        <v>3.7589999999999999</v>
      </c>
      <c r="F14" s="6">
        <v>3.5419999999999998</v>
      </c>
      <c r="G14" s="6">
        <v>0.23499999999999999</v>
      </c>
      <c r="H14" s="6">
        <v>49.612000000000002</v>
      </c>
      <c r="I14" s="6">
        <v>2.3E-2</v>
      </c>
      <c r="J14" s="6">
        <v>0</v>
      </c>
      <c r="K14" s="6">
        <v>1.6199999999999999E-2</v>
      </c>
      <c r="L14" s="6">
        <v>24.31</v>
      </c>
      <c r="M14" s="6">
        <v>89.54</v>
      </c>
      <c r="N14" s="6">
        <v>14.04</v>
      </c>
      <c r="O14" s="6">
        <v>0.58299999999999996</v>
      </c>
      <c r="Q14" s="17"/>
      <c r="R14" s="17"/>
    </row>
    <row r="15" spans="1:18" ht="18" x14ac:dyDescent="0.35">
      <c r="A15" s="57"/>
      <c r="B15" s="32" t="s">
        <v>164</v>
      </c>
      <c r="C15" s="37">
        <v>40</v>
      </c>
      <c r="D15" s="7">
        <v>40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17"/>
      <c r="R15" s="17"/>
    </row>
    <row r="16" spans="1:18" ht="18" x14ac:dyDescent="0.35">
      <c r="A16" s="56" t="s">
        <v>223</v>
      </c>
      <c r="B16" s="31" t="s">
        <v>55</v>
      </c>
      <c r="C16" s="48">
        <v>200</v>
      </c>
      <c r="D16" s="49"/>
      <c r="E16" s="10">
        <v>3.52</v>
      </c>
      <c r="F16" s="10">
        <v>3.72</v>
      </c>
      <c r="G16" s="6">
        <v>25.49</v>
      </c>
      <c r="H16" s="6">
        <v>145.19999999999999</v>
      </c>
      <c r="I16" s="6">
        <v>0.01</v>
      </c>
      <c r="J16" s="6">
        <v>1.3</v>
      </c>
      <c r="K16" s="6">
        <v>0.01</v>
      </c>
      <c r="L16" s="6">
        <v>122</v>
      </c>
      <c r="M16" s="6">
        <v>90</v>
      </c>
      <c r="N16" s="6">
        <v>14</v>
      </c>
      <c r="O16" s="6">
        <v>0.56000000000000005</v>
      </c>
      <c r="Q16" s="17"/>
      <c r="R16" s="17"/>
    </row>
    <row r="17" spans="1:18" ht="18" x14ac:dyDescent="0.35">
      <c r="A17" s="58"/>
      <c r="B17" s="32" t="s">
        <v>70</v>
      </c>
      <c r="C17" s="37">
        <v>4</v>
      </c>
      <c r="D17" s="7">
        <v>4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17"/>
      <c r="R17" s="17"/>
    </row>
    <row r="18" spans="1:18" ht="18" x14ac:dyDescent="0.35">
      <c r="A18" s="58"/>
      <c r="B18" s="32" t="s">
        <v>79</v>
      </c>
      <c r="C18" s="37">
        <v>180</v>
      </c>
      <c r="D18" s="7">
        <v>180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Q18" s="17"/>
      <c r="R18" s="17"/>
    </row>
    <row r="19" spans="1:18" ht="18" x14ac:dyDescent="0.35">
      <c r="A19" s="57"/>
      <c r="B19" s="32" t="s">
        <v>83</v>
      </c>
      <c r="C19" s="37">
        <v>20</v>
      </c>
      <c r="D19" s="7">
        <v>20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Q19" s="17"/>
      <c r="R19" s="17"/>
    </row>
    <row r="20" spans="1:18" ht="18" x14ac:dyDescent="0.35">
      <c r="A20" s="16"/>
      <c r="B20" s="31" t="s">
        <v>19</v>
      </c>
      <c r="C20" s="48">
        <v>50</v>
      </c>
      <c r="D20" s="49"/>
      <c r="E20" s="13">
        <v>3.8</v>
      </c>
      <c r="F20" s="6">
        <v>0.45</v>
      </c>
      <c r="G20" s="6">
        <v>24.9</v>
      </c>
      <c r="H20" s="6">
        <v>113.22</v>
      </c>
      <c r="I20" s="6">
        <v>0.08</v>
      </c>
      <c r="J20" s="6">
        <v>0</v>
      </c>
      <c r="K20" s="6">
        <v>0</v>
      </c>
      <c r="L20" s="6">
        <v>13.02</v>
      </c>
      <c r="M20" s="6">
        <v>41.5</v>
      </c>
      <c r="N20" s="6">
        <v>17.53</v>
      </c>
      <c r="O20" s="6">
        <v>0.8</v>
      </c>
      <c r="Q20" s="17"/>
      <c r="R20" s="17"/>
    </row>
    <row r="21" spans="1:18" ht="18" x14ac:dyDescent="0.35">
      <c r="A21" s="56" t="s">
        <v>211</v>
      </c>
      <c r="B21" s="31" t="s">
        <v>46</v>
      </c>
      <c r="C21" s="48">
        <v>60</v>
      </c>
      <c r="D21" s="49"/>
      <c r="E21" s="6">
        <v>0.65</v>
      </c>
      <c r="F21" s="6">
        <v>0.11</v>
      </c>
      <c r="G21" s="6">
        <v>5.17</v>
      </c>
      <c r="H21" s="6">
        <v>24.24</v>
      </c>
      <c r="I21" s="6">
        <v>0.03</v>
      </c>
      <c r="J21" s="6">
        <v>3.75</v>
      </c>
      <c r="K21" s="6">
        <v>0</v>
      </c>
      <c r="L21" s="6">
        <v>14.57</v>
      </c>
      <c r="M21" s="6">
        <v>26.4</v>
      </c>
      <c r="N21" s="6">
        <v>18.45</v>
      </c>
      <c r="O21" s="6">
        <v>0.65</v>
      </c>
      <c r="Q21" s="17"/>
      <c r="R21" s="17"/>
    </row>
    <row r="22" spans="1:18" ht="18" x14ac:dyDescent="0.35">
      <c r="A22" s="58"/>
      <c r="B22" s="32" t="s">
        <v>74</v>
      </c>
      <c r="C22" s="37">
        <v>70</v>
      </c>
      <c r="D22" s="7">
        <v>56.63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Q22" s="17"/>
      <c r="R22" s="17"/>
    </row>
    <row r="23" spans="1:18" ht="18" x14ac:dyDescent="0.35">
      <c r="A23" s="58"/>
      <c r="B23" s="32" t="s">
        <v>163</v>
      </c>
      <c r="C23" s="37">
        <v>20</v>
      </c>
      <c r="D23" s="7">
        <v>17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Q23" s="17"/>
      <c r="R23" s="17"/>
    </row>
    <row r="24" spans="1:18" ht="18" x14ac:dyDescent="0.35">
      <c r="A24" s="57"/>
      <c r="B24" s="32" t="s">
        <v>83</v>
      </c>
      <c r="C24" s="37">
        <v>0.6</v>
      </c>
      <c r="D24" s="7">
        <v>0.6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Q24" s="17"/>
      <c r="R24" s="17"/>
    </row>
    <row r="25" spans="1:18" ht="18" x14ac:dyDescent="0.35">
      <c r="A25" s="16"/>
      <c r="B25" s="31" t="s">
        <v>20</v>
      </c>
      <c r="C25" s="48"/>
      <c r="D25" s="49"/>
      <c r="E25" s="6">
        <f>SUM(E7:E21)</f>
        <v>17.937999999999999</v>
      </c>
      <c r="F25" s="6">
        <f t="shared" ref="F25:O25" si="0">SUM(F7:F21)</f>
        <v>26.178000000000001</v>
      </c>
      <c r="G25" s="6">
        <f t="shared" si="0"/>
        <v>87.344999999999999</v>
      </c>
      <c r="H25" s="6">
        <f t="shared" si="0"/>
        <v>638.88400000000001</v>
      </c>
      <c r="I25" s="6">
        <f t="shared" si="0"/>
        <v>0.31400000000000006</v>
      </c>
      <c r="J25" s="6">
        <f t="shared" si="0"/>
        <v>5.3</v>
      </c>
      <c r="K25" s="6">
        <f t="shared" si="0"/>
        <v>59.098199999999999</v>
      </c>
      <c r="L25" s="6">
        <f t="shared" si="0"/>
        <v>347.589</v>
      </c>
      <c r="M25" s="6">
        <f t="shared" si="0"/>
        <v>546.471</v>
      </c>
      <c r="N25" s="6">
        <f t="shared" si="0"/>
        <v>68.713999999999999</v>
      </c>
      <c r="O25" s="6">
        <f t="shared" si="0"/>
        <v>2.7689999999999997</v>
      </c>
      <c r="Q25" s="17"/>
      <c r="R25" s="17"/>
    </row>
    <row r="26" spans="1:18" ht="18" x14ac:dyDescent="0.35">
      <c r="A26" s="16"/>
      <c r="B26" s="54" t="s">
        <v>21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49"/>
      <c r="Q26" s="17"/>
      <c r="R26" s="17"/>
    </row>
    <row r="27" spans="1:18" ht="18" x14ac:dyDescent="0.35">
      <c r="A27" s="56"/>
      <c r="B27" s="31" t="s">
        <v>56</v>
      </c>
      <c r="C27" s="48">
        <v>60</v>
      </c>
      <c r="D27" s="49"/>
      <c r="E27" s="6">
        <v>0.74</v>
      </c>
      <c r="F27" s="6">
        <v>3.4649999999999999</v>
      </c>
      <c r="G27" s="6">
        <v>3.6120000000000001</v>
      </c>
      <c r="H27" s="6">
        <v>48.19</v>
      </c>
      <c r="I27" s="6">
        <v>1.2E-2</v>
      </c>
      <c r="J27" s="6">
        <v>1</v>
      </c>
      <c r="K27" s="6"/>
      <c r="L27" s="6">
        <v>22.652999999999999</v>
      </c>
      <c r="M27" s="6">
        <v>40.534999999999997</v>
      </c>
      <c r="N27" s="6">
        <v>11.375</v>
      </c>
      <c r="O27" s="6">
        <v>1.89</v>
      </c>
      <c r="Q27" s="17"/>
      <c r="R27" s="17"/>
    </row>
    <row r="28" spans="1:18" ht="18" x14ac:dyDescent="0.35">
      <c r="A28" s="57"/>
      <c r="B28" s="32" t="s">
        <v>124</v>
      </c>
      <c r="C28" s="37">
        <v>50</v>
      </c>
      <c r="D28" s="7">
        <v>50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17"/>
      <c r="R28" s="17"/>
    </row>
    <row r="29" spans="1:18" ht="18" x14ac:dyDescent="0.35">
      <c r="A29" s="56" t="s">
        <v>250</v>
      </c>
      <c r="B29" s="31" t="s">
        <v>165</v>
      </c>
      <c r="C29" s="48">
        <v>200</v>
      </c>
      <c r="D29" s="49"/>
      <c r="E29" s="6">
        <v>6.6</v>
      </c>
      <c r="F29" s="6">
        <v>2.4</v>
      </c>
      <c r="G29" s="6">
        <v>9.9</v>
      </c>
      <c r="H29" s="6">
        <v>67.8</v>
      </c>
      <c r="I29" s="6">
        <v>0.1</v>
      </c>
      <c r="J29" s="6">
        <v>6.5</v>
      </c>
      <c r="K29" s="6">
        <v>22.5</v>
      </c>
      <c r="L29" s="6">
        <v>35.4</v>
      </c>
      <c r="M29" s="6">
        <v>97.1</v>
      </c>
      <c r="N29" s="6">
        <v>24</v>
      </c>
      <c r="O29" s="6">
        <v>0.9</v>
      </c>
      <c r="Q29" s="17"/>
      <c r="R29" s="17"/>
    </row>
    <row r="30" spans="1:18" ht="18" x14ac:dyDescent="0.35">
      <c r="A30" s="58"/>
      <c r="B30" s="32" t="s">
        <v>166</v>
      </c>
      <c r="C30" s="37">
        <v>32</v>
      </c>
      <c r="D30" s="7">
        <v>31.3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Q30" s="17"/>
      <c r="R30" s="17"/>
    </row>
    <row r="31" spans="1:18" ht="18" x14ac:dyDescent="0.35">
      <c r="A31" s="58"/>
      <c r="B31" s="32" t="s">
        <v>73</v>
      </c>
      <c r="C31" s="37">
        <v>59.5</v>
      </c>
      <c r="D31" s="7">
        <v>59.5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Q31" s="17"/>
      <c r="R31" s="17"/>
    </row>
    <row r="32" spans="1:18" ht="18" x14ac:dyDescent="0.35">
      <c r="A32" s="58"/>
      <c r="B32" s="32" t="s">
        <v>75</v>
      </c>
      <c r="C32" s="37">
        <v>7.5</v>
      </c>
      <c r="D32" s="7">
        <v>7.5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Q32" s="17"/>
      <c r="R32" s="17"/>
    </row>
    <row r="33" spans="1:18" ht="18" x14ac:dyDescent="0.35">
      <c r="A33" s="58"/>
      <c r="B33" s="32" t="s">
        <v>68</v>
      </c>
      <c r="C33" s="37">
        <v>2.5</v>
      </c>
      <c r="D33" s="7">
        <v>2.5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Q33" s="17"/>
      <c r="R33" s="17"/>
    </row>
    <row r="34" spans="1:18" ht="18" x14ac:dyDescent="0.35">
      <c r="A34" s="58"/>
      <c r="B34" s="32" t="s">
        <v>167</v>
      </c>
      <c r="C34" s="37">
        <v>2.8</v>
      </c>
      <c r="D34" s="7">
        <v>2.8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Q34" s="17"/>
      <c r="R34" s="17"/>
    </row>
    <row r="35" spans="1:18" x14ac:dyDescent="0.3">
      <c r="A35" s="57"/>
      <c r="B35" s="32" t="s">
        <v>137</v>
      </c>
      <c r="C35" s="37">
        <v>0.2</v>
      </c>
      <c r="D35" s="7">
        <v>0.2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8" x14ac:dyDescent="0.3">
      <c r="A36" s="56" t="s">
        <v>224</v>
      </c>
      <c r="B36" s="31" t="s">
        <v>57</v>
      </c>
      <c r="C36" s="48">
        <v>100</v>
      </c>
      <c r="D36" s="49"/>
      <c r="E36" s="6">
        <v>23.8</v>
      </c>
      <c r="F36" s="6">
        <v>19.52</v>
      </c>
      <c r="G36" s="6">
        <v>5.74</v>
      </c>
      <c r="H36" s="6">
        <v>203</v>
      </c>
      <c r="I36" s="6">
        <v>0.17</v>
      </c>
      <c r="J36" s="6">
        <v>128</v>
      </c>
      <c r="K36" s="6">
        <v>0</v>
      </c>
      <c r="L36" s="6">
        <v>24.36</v>
      </c>
      <c r="M36" s="6">
        <v>194.69</v>
      </c>
      <c r="N36" s="6">
        <v>26.01</v>
      </c>
      <c r="O36" s="6">
        <v>2.3199999999999998</v>
      </c>
    </row>
    <row r="37" spans="1:18" x14ac:dyDescent="0.3">
      <c r="A37" s="58"/>
      <c r="B37" s="32" t="s">
        <v>103</v>
      </c>
      <c r="C37" s="37">
        <v>158</v>
      </c>
      <c r="D37" s="7">
        <v>116.5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8" x14ac:dyDescent="0.3">
      <c r="A38" s="58"/>
      <c r="B38" s="32" t="s">
        <v>75</v>
      </c>
      <c r="C38" s="37">
        <v>18</v>
      </c>
      <c r="D38" s="7">
        <v>15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8" x14ac:dyDescent="0.3">
      <c r="A39" s="58"/>
      <c r="B39" s="32" t="s">
        <v>91</v>
      </c>
      <c r="C39" s="37">
        <v>5</v>
      </c>
      <c r="D39" s="7">
        <v>5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8" x14ac:dyDescent="0.3">
      <c r="A40" s="58"/>
      <c r="B40" s="32" t="s">
        <v>97</v>
      </c>
      <c r="C40" s="37">
        <v>4</v>
      </c>
      <c r="D40" s="7">
        <v>4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8" x14ac:dyDescent="0.3">
      <c r="A41" s="58"/>
      <c r="B41" s="32" t="s">
        <v>137</v>
      </c>
      <c r="C41" s="37">
        <v>0.3</v>
      </c>
      <c r="D41" s="7">
        <v>0.3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8" x14ac:dyDescent="0.3">
      <c r="A42" s="57"/>
      <c r="B42" s="32" t="s">
        <v>96</v>
      </c>
      <c r="C42" s="37">
        <v>12</v>
      </c>
      <c r="D42" s="7">
        <v>12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8" x14ac:dyDescent="0.3">
      <c r="A43" s="56" t="s">
        <v>225</v>
      </c>
      <c r="B43" s="31" t="s">
        <v>168</v>
      </c>
      <c r="C43" s="48">
        <v>150</v>
      </c>
      <c r="D43" s="49"/>
      <c r="E43" s="6">
        <v>7.46</v>
      </c>
      <c r="F43" s="6">
        <v>5.61</v>
      </c>
      <c r="G43" s="6">
        <v>35.840000000000003</v>
      </c>
      <c r="H43" s="6">
        <v>230.45</v>
      </c>
      <c r="I43" s="6">
        <v>0.18</v>
      </c>
      <c r="J43" s="6">
        <v>0</v>
      </c>
      <c r="K43" s="6">
        <v>0</v>
      </c>
      <c r="L43" s="6">
        <v>12.98</v>
      </c>
      <c r="M43" s="6">
        <v>208.5</v>
      </c>
      <c r="N43" s="6">
        <v>67.5</v>
      </c>
      <c r="O43" s="6">
        <v>3.95</v>
      </c>
    </row>
    <row r="44" spans="1:18" x14ac:dyDescent="0.3">
      <c r="A44" s="58"/>
      <c r="B44" s="32" t="s">
        <v>162</v>
      </c>
      <c r="C44" s="37">
        <v>60.6</v>
      </c>
      <c r="D44" s="7">
        <v>60.6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8" x14ac:dyDescent="0.3">
      <c r="A45" s="58"/>
      <c r="B45" s="32" t="s">
        <v>137</v>
      </c>
      <c r="C45" s="37">
        <v>0.3</v>
      </c>
      <c r="D45" s="7">
        <v>0.3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8" ht="16.8" customHeight="1" x14ac:dyDescent="0.3">
      <c r="A46" s="57"/>
      <c r="B46" s="32" t="s">
        <v>68</v>
      </c>
      <c r="C46" s="37">
        <v>5.3</v>
      </c>
      <c r="D46" s="7">
        <v>5.3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8" ht="16.8" customHeight="1" x14ac:dyDescent="0.3">
      <c r="A47" s="56" t="s">
        <v>203</v>
      </c>
      <c r="B47" s="34" t="s">
        <v>139</v>
      </c>
      <c r="C47" s="48">
        <v>200</v>
      </c>
      <c r="D47" s="49"/>
      <c r="E47" s="6">
        <v>0.04</v>
      </c>
      <c r="F47" s="6">
        <v>0</v>
      </c>
      <c r="G47" s="6">
        <v>24.76</v>
      </c>
      <c r="H47" s="6">
        <v>94.2</v>
      </c>
      <c r="I47" s="6">
        <v>0.01</v>
      </c>
      <c r="J47" s="6">
        <v>0.16800000000000001</v>
      </c>
      <c r="K47" s="6">
        <v>0</v>
      </c>
      <c r="L47" s="6">
        <v>6.4</v>
      </c>
      <c r="M47" s="6">
        <v>3.6</v>
      </c>
      <c r="N47" s="6">
        <v>0</v>
      </c>
      <c r="O47" s="6">
        <v>0.18</v>
      </c>
    </row>
    <row r="48" spans="1:18" x14ac:dyDescent="0.3">
      <c r="A48" s="58"/>
      <c r="B48" s="32" t="s">
        <v>81</v>
      </c>
      <c r="C48" s="37">
        <v>20</v>
      </c>
      <c r="D48" s="7">
        <v>20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x14ac:dyDescent="0.3">
      <c r="A49" s="57"/>
      <c r="B49" s="32" t="s">
        <v>83</v>
      </c>
      <c r="C49" s="37">
        <v>20</v>
      </c>
      <c r="D49" s="7">
        <v>20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3">
      <c r="A50" s="16"/>
      <c r="B50" s="31" t="s">
        <v>19</v>
      </c>
      <c r="C50" s="48">
        <v>50</v>
      </c>
      <c r="D50" s="49"/>
      <c r="E50" s="13">
        <v>3.8</v>
      </c>
      <c r="F50" s="6">
        <v>0.45</v>
      </c>
      <c r="G50" s="6">
        <v>24.9</v>
      </c>
      <c r="H50" s="6">
        <v>113.22</v>
      </c>
      <c r="I50" s="6">
        <v>0.08</v>
      </c>
      <c r="J50" s="6">
        <v>0</v>
      </c>
      <c r="K50" s="6">
        <v>0</v>
      </c>
      <c r="L50" s="6">
        <v>13.02</v>
      </c>
      <c r="M50" s="6">
        <v>41.5</v>
      </c>
      <c r="N50" s="6">
        <v>17.53</v>
      </c>
      <c r="O50" s="6">
        <v>0.8</v>
      </c>
    </row>
    <row r="51" spans="1:15" x14ac:dyDescent="0.3">
      <c r="A51" s="16"/>
      <c r="B51" s="31" t="s">
        <v>24</v>
      </c>
      <c r="C51" s="48">
        <v>50</v>
      </c>
      <c r="D51" s="49"/>
      <c r="E51" s="6">
        <v>2.75</v>
      </c>
      <c r="F51" s="6">
        <v>0.5</v>
      </c>
      <c r="G51" s="6">
        <v>17</v>
      </c>
      <c r="H51" s="6">
        <v>85</v>
      </c>
      <c r="I51" s="6">
        <v>0.09</v>
      </c>
      <c r="J51" s="6">
        <v>0</v>
      </c>
      <c r="K51" s="6">
        <v>0</v>
      </c>
      <c r="L51" s="6">
        <v>10.5</v>
      </c>
      <c r="M51" s="6">
        <v>87</v>
      </c>
      <c r="N51" s="6">
        <v>28.5</v>
      </c>
      <c r="O51" s="6">
        <v>1.8</v>
      </c>
    </row>
    <row r="52" spans="1:15" x14ac:dyDescent="0.3">
      <c r="A52" s="16"/>
      <c r="B52" s="31" t="s">
        <v>26</v>
      </c>
      <c r="C52" s="50"/>
      <c r="D52" s="51"/>
      <c r="E52" s="6">
        <f t="shared" ref="E52:O52" si="1">SUM(E27:E51)</f>
        <v>45.19</v>
      </c>
      <c r="F52" s="6">
        <f t="shared" si="1"/>
        <v>31.944999999999997</v>
      </c>
      <c r="G52" s="6">
        <f t="shared" si="1"/>
        <v>121.75200000000001</v>
      </c>
      <c r="H52" s="6">
        <f t="shared" si="1"/>
        <v>841.86000000000013</v>
      </c>
      <c r="I52" s="6">
        <f t="shared" si="1"/>
        <v>0.64200000000000002</v>
      </c>
      <c r="J52" s="6">
        <f t="shared" si="1"/>
        <v>135.66800000000001</v>
      </c>
      <c r="K52" s="6">
        <f t="shared" si="1"/>
        <v>22.5</v>
      </c>
      <c r="L52" s="6">
        <f t="shared" si="1"/>
        <v>125.313</v>
      </c>
      <c r="M52" s="6">
        <f t="shared" si="1"/>
        <v>672.92500000000007</v>
      </c>
      <c r="N52" s="6">
        <f t="shared" si="1"/>
        <v>174.91499999999999</v>
      </c>
      <c r="O52" s="6">
        <f t="shared" si="1"/>
        <v>11.84</v>
      </c>
    </row>
    <row r="53" spans="1:15" x14ac:dyDescent="0.3">
      <c r="A53" s="16"/>
      <c r="B53" s="5" t="s">
        <v>181</v>
      </c>
      <c r="C53" s="52"/>
      <c r="D53" s="53"/>
      <c r="E53" s="6">
        <f t="shared" ref="E53:O53" si="2">SUM(E25+E52)</f>
        <v>63.128</v>
      </c>
      <c r="F53" s="6">
        <f t="shared" si="2"/>
        <v>58.122999999999998</v>
      </c>
      <c r="G53" s="6">
        <f t="shared" si="2"/>
        <v>209.09700000000001</v>
      </c>
      <c r="H53" s="6">
        <f t="shared" si="2"/>
        <v>1480.7440000000001</v>
      </c>
      <c r="I53" s="6">
        <f t="shared" si="2"/>
        <v>0.95600000000000007</v>
      </c>
      <c r="J53" s="6">
        <f t="shared" si="2"/>
        <v>140.96800000000002</v>
      </c>
      <c r="K53" s="6">
        <f t="shared" si="2"/>
        <v>81.598199999999991</v>
      </c>
      <c r="L53" s="6">
        <f t="shared" si="2"/>
        <v>472.90199999999999</v>
      </c>
      <c r="M53" s="6">
        <f t="shared" si="2"/>
        <v>1219.3960000000002</v>
      </c>
      <c r="N53" s="6">
        <f t="shared" si="2"/>
        <v>243.62899999999999</v>
      </c>
      <c r="O53" s="6">
        <f t="shared" si="2"/>
        <v>14.609</v>
      </c>
    </row>
    <row r="54" spans="1:15" x14ac:dyDescent="0.3">
      <c r="A54" s="16"/>
      <c r="B54" s="54" t="s">
        <v>126</v>
      </c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49"/>
    </row>
    <row r="55" spans="1:15" x14ac:dyDescent="0.3">
      <c r="A55" s="56" t="s">
        <v>206</v>
      </c>
      <c r="B55" s="31" t="s">
        <v>31</v>
      </c>
      <c r="C55" s="48" t="s">
        <v>33</v>
      </c>
      <c r="D55" s="49"/>
      <c r="E55" s="6">
        <v>0.434</v>
      </c>
      <c r="F55" s="6">
        <v>0</v>
      </c>
      <c r="G55" s="6">
        <v>12.725</v>
      </c>
      <c r="H55" s="6">
        <v>46.033000000000001</v>
      </c>
      <c r="I55" s="6">
        <v>0.02</v>
      </c>
      <c r="J55" s="6">
        <v>0.08</v>
      </c>
      <c r="K55" s="6">
        <v>0</v>
      </c>
      <c r="L55" s="6">
        <v>3.0939999999999999</v>
      </c>
      <c r="M55" s="6">
        <v>2.7949999999999999</v>
      </c>
      <c r="N55" s="6">
        <v>0.55000000000000004</v>
      </c>
      <c r="O55" s="6">
        <v>2E-3</v>
      </c>
    </row>
    <row r="56" spans="1:15" x14ac:dyDescent="0.3">
      <c r="A56" s="58"/>
      <c r="B56" s="32" t="s">
        <v>88</v>
      </c>
      <c r="C56" s="37">
        <v>2</v>
      </c>
      <c r="D56" s="7">
        <v>2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x14ac:dyDescent="0.3">
      <c r="A57" s="58"/>
      <c r="B57" s="32" t="s">
        <v>83</v>
      </c>
      <c r="C57" s="37">
        <v>15</v>
      </c>
      <c r="D57" s="7">
        <v>15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 x14ac:dyDescent="0.3">
      <c r="A58" s="57"/>
      <c r="B58" s="32" t="s">
        <v>89</v>
      </c>
      <c r="C58" s="37">
        <v>7</v>
      </c>
      <c r="D58" s="7">
        <v>7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 x14ac:dyDescent="0.3">
      <c r="A59" s="16"/>
      <c r="B59" s="31" t="s">
        <v>131</v>
      </c>
      <c r="C59" s="48">
        <v>25</v>
      </c>
      <c r="D59" s="49"/>
      <c r="E59" s="6">
        <v>0.98</v>
      </c>
      <c r="F59" s="6">
        <v>7.65</v>
      </c>
      <c r="G59" s="6">
        <v>15.63</v>
      </c>
      <c r="H59" s="6">
        <v>135.25</v>
      </c>
      <c r="I59" s="6"/>
      <c r="J59" s="6"/>
      <c r="K59" s="6"/>
      <c r="L59" s="6"/>
      <c r="M59" s="6"/>
      <c r="N59" s="6"/>
      <c r="O59" s="6"/>
    </row>
    <row r="60" spans="1:15" x14ac:dyDescent="0.3">
      <c r="A60" s="16"/>
      <c r="B60" s="31" t="s">
        <v>129</v>
      </c>
      <c r="C60" s="50"/>
      <c r="D60" s="51"/>
      <c r="E60" s="6">
        <f>SUM(E55:E59)</f>
        <v>1.4139999999999999</v>
      </c>
      <c r="F60" s="6">
        <f t="shared" ref="F60:O60" si="3">SUM(F55:F59)</f>
        <v>7.65</v>
      </c>
      <c r="G60" s="6">
        <f t="shared" si="3"/>
        <v>28.355</v>
      </c>
      <c r="H60" s="6">
        <f t="shared" si="3"/>
        <v>181.28300000000002</v>
      </c>
      <c r="I60" s="6">
        <f t="shared" si="3"/>
        <v>0.02</v>
      </c>
      <c r="J60" s="6">
        <f t="shared" si="3"/>
        <v>0.08</v>
      </c>
      <c r="K60" s="6">
        <f t="shared" si="3"/>
        <v>0</v>
      </c>
      <c r="L60" s="6">
        <f t="shared" si="3"/>
        <v>3.0939999999999999</v>
      </c>
      <c r="M60" s="6">
        <f t="shared" si="3"/>
        <v>2.7949999999999999</v>
      </c>
      <c r="N60" s="6">
        <f t="shared" si="3"/>
        <v>0.55000000000000004</v>
      </c>
      <c r="O60" s="6">
        <f t="shared" si="3"/>
        <v>2E-3</v>
      </c>
    </row>
    <row r="61" spans="1:15" x14ac:dyDescent="0.3">
      <c r="A61" s="16"/>
      <c r="B61" s="31" t="s">
        <v>27</v>
      </c>
      <c r="C61" s="52"/>
      <c r="D61" s="53"/>
      <c r="E61" s="6">
        <f t="shared" ref="E61:O61" si="4">SUM(E25,E52,E60)</f>
        <v>64.542000000000002</v>
      </c>
      <c r="F61" s="6">
        <f t="shared" si="4"/>
        <v>65.772999999999996</v>
      </c>
      <c r="G61" s="6">
        <f t="shared" si="4"/>
        <v>237.452</v>
      </c>
      <c r="H61" s="6">
        <f t="shared" si="4"/>
        <v>1662.027</v>
      </c>
      <c r="I61" s="6">
        <f t="shared" si="4"/>
        <v>0.97600000000000009</v>
      </c>
      <c r="J61" s="6">
        <f t="shared" si="4"/>
        <v>141.04800000000003</v>
      </c>
      <c r="K61" s="6">
        <f t="shared" si="4"/>
        <v>81.598199999999991</v>
      </c>
      <c r="L61" s="6">
        <f t="shared" si="4"/>
        <v>475.99599999999998</v>
      </c>
      <c r="M61" s="6">
        <f t="shared" si="4"/>
        <v>1222.1910000000003</v>
      </c>
      <c r="N61" s="6">
        <f t="shared" si="4"/>
        <v>244.179</v>
      </c>
      <c r="O61" s="6">
        <f t="shared" si="4"/>
        <v>14.611000000000001</v>
      </c>
    </row>
    <row r="67" spans="2:15" x14ac:dyDescent="0.3">
      <c r="B67" s="4"/>
      <c r="C67" s="4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2:15" x14ac:dyDescent="0.3">
      <c r="B68" s="2"/>
      <c r="C68" s="2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</row>
    <row r="69" spans="2:15" x14ac:dyDescent="0.3">
      <c r="B69" s="2"/>
      <c r="C69" s="2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</row>
    <row r="70" spans="2:15" x14ac:dyDescent="0.3">
      <c r="B70" s="2"/>
      <c r="C70" s="2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</row>
  </sheetData>
  <mergeCells count="39">
    <mergeCell ref="C55:D55"/>
    <mergeCell ref="C59:D59"/>
    <mergeCell ref="A43:A46"/>
    <mergeCell ref="A55:A58"/>
    <mergeCell ref="C43:D43"/>
    <mergeCell ref="C47:D47"/>
    <mergeCell ref="B54:O54"/>
    <mergeCell ref="C51:D51"/>
    <mergeCell ref="C52:D53"/>
    <mergeCell ref="A47:A49"/>
    <mergeCell ref="C50:D50"/>
    <mergeCell ref="C4:D4"/>
    <mergeCell ref="C7:D7"/>
    <mergeCell ref="C12:D12"/>
    <mergeCell ref="C14:D14"/>
    <mergeCell ref="C16:D16"/>
    <mergeCell ref="C20:D20"/>
    <mergeCell ref="C21:D21"/>
    <mergeCell ref="C27:D27"/>
    <mergeCell ref="C29:D29"/>
    <mergeCell ref="C36:D36"/>
    <mergeCell ref="B26:O26"/>
    <mergeCell ref="C25:D25"/>
    <mergeCell ref="C60:D61"/>
    <mergeCell ref="A4:A5"/>
    <mergeCell ref="A6:O6"/>
    <mergeCell ref="A7:A11"/>
    <mergeCell ref="A12:A13"/>
    <mergeCell ref="A14:A15"/>
    <mergeCell ref="B4:B5"/>
    <mergeCell ref="E4:G4"/>
    <mergeCell ref="H4:H5"/>
    <mergeCell ref="I4:K4"/>
    <mergeCell ref="L4:O4"/>
    <mergeCell ref="A16:A19"/>
    <mergeCell ref="A21:A24"/>
    <mergeCell ref="A27:A28"/>
    <mergeCell ref="A29:A35"/>
    <mergeCell ref="A36:A42"/>
  </mergeCells>
  <pageMargins left="0.7" right="0.7" top="0.75" bottom="0.75" header="0.3" footer="0.3"/>
  <pageSetup paperSize="9" scale="70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58"/>
  <sheetViews>
    <sheetView workbookViewId="0">
      <selection activeCell="A3" sqref="A3"/>
    </sheetView>
  </sheetViews>
  <sheetFormatPr defaultRowHeight="14.4" x14ac:dyDescent="0.3"/>
  <cols>
    <col min="1" max="1" width="17.109375" customWidth="1"/>
    <col min="2" max="2" width="28.5546875" customWidth="1"/>
    <col min="3" max="3" width="14.33203125" customWidth="1"/>
    <col min="4" max="4" width="16.88671875" customWidth="1"/>
    <col min="7" max="7" width="10.5546875" customWidth="1"/>
    <col min="8" max="8" width="12.6640625" customWidth="1"/>
    <col min="9" max="9" width="7.109375" customWidth="1"/>
    <col min="10" max="10" width="6.88671875" customWidth="1"/>
    <col min="11" max="11" width="6.33203125" customWidth="1"/>
    <col min="12" max="12" width="7.33203125" customWidth="1"/>
    <col min="13" max="13" width="7.44140625" customWidth="1"/>
    <col min="14" max="14" width="7.88671875" customWidth="1"/>
    <col min="15" max="15" width="10.33203125" customWidth="1"/>
    <col min="17" max="17" width="23.109375" customWidth="1"/>
    <col min="18" max="18" width="17.88671875" customWidth="1"/>
  </cols>
  <sheetData>
    <row r="1" spans="1:18" ht="15.6" x14ac:dyDescent="0.3">
      <c r="A1" s="39" t="s">
        <v>251</v>
      </c>
      <c r="B1" s="39"/>
    </row>
    <row r="2" spans="1:18" ht="15.6" x14ac:dyDescent="0.3">
      <c r="A2" s="39" t="s">
        <v>240</v>
      </c>
      <c r="B2" s="39"/>
    </row>
    <row r="3" spans="1:18" ht="15.6" x14ac:dyDescent="0.3">
      <c r="A3" s="39" t="s">
        <v>281</v>
      </c>
      <c r="B3" s="40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 x14ac:dyDescent="0.3">
      <c r="A4" s="56"/>
      <c r="B4" s="49" t="s">
        <v>0</v>
      </c>
      <c r="C4" s="48" t="s">
        <v>178</v>
      </c>
      <c r="D4" s="49"/>
      <c r="E4" s="62" t="s">
        <v>1</v>
      </c>
      <c r="F4" s="62"/>
      <c r="G4" s="62"/>
      <c r="H4" s="63" t="s">
        <v>14</v>
      </c>
      <c r="I4" s="62" t="s">
        <v>2</v>
      </c>
      <c r="J4" s="62"/>
      <c r="K4" s="62"/>
      <c r="L4" s="62" t="s">
        <v>3</v>
      </c>
      <c r="M4" s="62"/>
      <c r="N4" s="62"/>
      <c r="O4" s="62"/>
    </row>
    <row r="5" spans="1:18" x14ac:dyDescent="0.3">
      <c r="A5" s="57"/>
      <c r="B5" s="49"/>
      <c r="C5" s="21" t="s">
        <v>179</v>
      </c>
      <c r="D5" s="5" t="s">
        <v>180</v>
      </c>
      <c r="E5" s="6" t="s">
        <v>4</v>
      </c>
      <c r="F5" s="6" t="s">
        <v>5</v>
      </c>
      <c r="G5" s="6" t="s">
        <v>6</v>
      </c>
      <c r="H5" s="64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8" x14ac:dyDescent="0.3">
      <c r="A6" s="48" t="s">
        <v>15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</row>
    <row r="7" spans="1:18" ht="18" x14ac:dyDescent="0.35">
      <c r="A7" s="56" t="s">
        <v>213</v>
      </c>
      <c r="B7" s="31" t="s">
        <v>59</v>
      </c>
      <c r="C7" s="48">
        <v>160</v>
      </c>
      <c r="D7" s="49"/>
      <c r="E7" s="6">
        <v>22.24</v>
      </c>
      <c r="F7" s="6">
        <v>15.36</v>
      </c>
      <c r="G7" s="6">
        <v>32.159999999999997</v>
      </c>
      <c r="H7" s="6">
        <v>179.2</v>
      </c>
      <c r="I7" s="6">
        <v>0.05</v>
      </c>
      <c r="J7" s="6">
        <v>0.2</v>
      </c>
      <c r="K7" s="6">
        <v>65.260000000000005</v>
      </c>
      <c r="L7" s="6">
        <v>104</v>
      </c>
      <c r="M7" s="6">
        <v>32.42</v>
      </c>
      <c r="N7" s="6">
        <v>291.57</v>
      </c>
      <c r="O7" s="6">
        <v>0.72</v>
      </c>
      <c r="Q7" s="17"/>
      <c r="R7" s="30"/>
    </row>
    <row r="8" spans="1:18" ht="18" x14ac:dyDescent="0.35">
      <c r="A8" s="58"/>
      <c r="B8" s="32" t="s">
        <v>82</v>
      </c>
      <c r="C8" s="37">
        <v>125.7</v>
      </c>
      <c r="D8" s="7">
        <v>123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17"/>
      <c r="R8" s="30"/>
    </row>
    <row r="9" spans="1:18" ht="18" x14ac:dyDescent="0.35">
      <c r="A9" s="58"/>
      <c r="B9" s="32" t="s">
        <v>108</v>
      </c>
      <c r="C9" s="37">
        <v>12</v>
      </c>
      <c r="D9" s="7">
        <v>12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17"/>
      <c r="R9" s="30"/>
    </row>
    <row r="10" spans="1:18" ht="18" x14ac:dyDescent="0.35">
      <c r="A10" s="58"/>
      <c r="B10" s="32" t="s">
        <v>109</v>
      </c>
      <c r="C10" s="37">
        <v>12</v>
      </c>
      <c r="D10" s="7">
        <v>12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17"/>
      <c r="R10" s="27"/>
    </row>
    <row r="11" spans="1:18" ht="18" x14ac:dyDescent="0.35">
      <c r="A11" s="58"/>
      <c r="B11" s="32" t="s">
        <v>110</v>
      </c>
      <c r="C11" s="37">
        <v>8</v>
      </c>
      <c r="D11" s="9" t="s">
        <v>189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17"/>
      <c r="R11" s="30"/>
    </row>
    <row r="12" spans="1:18" ht="18" x14ac:dyDescent="0.35">
      <c r="A12" s="58"/>
      <c r="B12" s="32" t="s">
        <v>68</v>
      </c>
      <c r="C12" s="37">
        <v>4</v>
      </c>
      <c r="D12" s="7">
        <v>4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Q12" s="17"/>
      <c r="R12" s="30"/>
    </row>
    <row r="13" spans="1:18" ht="18" x14ac:dyDescent="0.35">
      <c r="A13" s="58"/>
      <c r="B13" s="32" t="s">
        <v>85</v>
      </c>
      <c r="C13" s="37">
        <v>4</v>
      </c>
      <c r="D13" s="7">
        <v>4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17"/>
      <c r="R13" s="30"/>
    </row>
    <row r="14" spans="1:18" ht="18" x14ac:dyDescent="0.35">
      <c r="A14" s="57"/>
      <c r="B14" s="32" t="s">
        <v>111</v>
      </c>
      <c r="C14" s="37">
        <v>4</v>
      </c>
      <c r="D14" s="7">
        <v>4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Q14" s="17"/>
      <c r="R14" s="30"/>
    </row>
    <row r="15" spans="1:18" ht="18" x14ac:dyDescent="0.35">
      <c r="A15" s="56" t="s">
        <v>210</v>
      </c>
      <c r="B15" s="31" t="s">
        <v>30</v>
      </c>
      <c r="C15" s="48">
        <v>10</v>
      </c>
      <c r="D15" s="49"/>
      <c r="E15" s="6">
        <v>0</v>
      </c>
      <c r="F15" s="6">
        <v>8.1999999999999993</v>
      </c>
      <c r="G15" s="6">
        <v>0.1</v>
      </c>
      <c r="H15" s="6">
        <v>75</v>
      </c>
      <c r="I15" s="6">
        <v>0</v>
      </c>
      <c r="J15" s="6">
        <v>0</v>
      </c>
      <c r="K15" s="6">
        <v>59</v>
      </c>
      <c r="L15" s="6">
        <v>1</v>
      </c>
      <c r="M15" s="6">
        <v>2</v>
      </c>
      <c r="N15" s="6">
        <v>0</v>
      </c>
      <c r="O15" s="6">
        <v>0</v>
      </c>
      <c r="Q15" s="17"/>
      <c r="R15" s="30"/>
    </row>
    <row r="16" spans="1:18" ht="18" x14ac:dyDescent="0.35">
      <c r="A16" s="57"/>
      <c r="B16" s="32" t="s">
        <v>68</v>
      </c>
      <c r="C16" s="37">
        <v>10</v>
      </c>
      <c r="D16" s="7">
        <v>10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17"/>
      <c r="R16" s="30"/>
    </row>
    <row r="17" spans="1:18" ht="18" x14ac:dyDescent="0.35">
      <c r="A17" s="56" t="s">
        <v>206</v>
      </c>
      <c r="B17" s="31" t="s">
        <v>31</v>
      </c>
      <c r="C17" s="48" t="s">
        <v>60</v>
      </c>
      <c r="D17" s="49"/>
      <c r="E17" s="6">
        <v>0.434</v>
      </c>
      <c r="F17" s="6">
        <v>0</v>
      </c>
      <c r="G17" s="6">
        <v>12.725</v>
      </c>
      <c r="H17" s="6">
        <v>46.033000000000001</v>
      </c>
      <c r="I17" s="6">
        <v>0.02</v>
      </c>
      <c r="J17" s="6">
        <v>0.08</v>
      </c>
      <c r="K17" s="6">
        <v>0</v>
      </c>
      <c r="L17" s="6">
        <v>3.0939999999999999</v>
      </c>
      <c r="M17" s="6">
        <v>2.7949999999999999</v>
      </c>
      <c r="N17" s="6">
        <v>0.55000000000000004</v>
      </c>
      <c r="O17" s="6">
        <v>2E-3</v>
      </c>
      <c r="Q17" s="17"/>
      <c r="R17" s="30"/>
    </row>
    <row r="18" spans="1:18" ht="18" x14ac:dyDescent="0.35">
      <c r="A18" s="58"/>
      <c r="B18" s="32" t="s">
        <v>88</v>
      </c>
      <c r="C18" s="37">
        <v>2</v>
      </c>
      <c r="D18" s="7">
        <v>2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Q18" s="17"/>
      <c r="R18" s="30"/>
    </row>
    <row r="19" spans="1:18" ht="18" x14ac:dyDescent="0.35">
      <c r="A19" s="58"/>
      <c r="B19" s="32" t="s">
        <v>83</v>
      </c>
      <c r="C19" s="37">
        <v>15</v>
      </c>
      <c r="D19" s="7">
        <v>15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Q19" s="17"/>
      <c r="R19" s="30"/>
    </row>
    <row r="20" spans="1:18" ht="18" x14ac:dyDescent="0.35">
      <c r="A20" s="57"/>
      <c r="B20" s="32" t="s">
        <v>89</v>
      </c>
      <c r="C20" s="37">
        <v>7</v>
      </c>
      <c r="D20" s="7">
        <v>7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Q20" s="17"/>
      <c r="R20" s="30"/>
    </row>
    <row r="21" spans="1:18" ht="18" x14ac:dyDescent="0.35">
      <c r="A21" s="16"/>
      <c r="B21" s="31" t="s">
        <v>19</v>
      </c>
      <c r="C21" s="48">
        <v>50</v>
      </c>
      <c r="D21" s="49"/>
      <c r="E21" s="13">
        <v>3.8</v>
      </c>
      <c r="F21" s="6">
        <v>0.45</v>
      </c>
      <c r="G21" s="6">
        <v>24.9</v>
      </c>
      <c r="H21" s="6">
        <v>113.22</v>
      </c>
      <c r="I21" s="6">
        <v>0.08</v>
      </c>
      <c r="J21" s="6">
        <v>0</v>
      </c>
      <c r="K21" s="6">
        <v>0</v>
      </c>
      <c r="L21" s="6">
        <v>13.02</v>
      </c>
      <c r="M21" s="6">
        <v>41.5</v>
      </c>
      <c r="N21" s="6">
        <v>17.53</v>
      </c>
      <c r="O21" s="6">
        <v>0.8</v>
      </c>
      <c r="Q21" s="17"/>
      <c r="R21" s="30"/>
    </row>
    <row r="22" spans="1:18" ht="18" x14ac:dyDescent="0.35">
      <c r="A22" s="16"/>
      <c r="B22" s="31" t="s">
        <v>125</v>
      </c>
      <c r="C22" s="48">
        <v>100</v>
      </c>
      <c r="D22" s="49"/>
      <c r="E22" s="13">
        <v>0.4</v>
      </c>
      <c r="F22" s="6">
        <v>0.4</v>
      </c>
      <c r="G22" s="6">
        <v>9.8000000000000007</v>
      </c>
      <c r="H22" s="6">
        <v>47</v>
      </c>
      <c r="I22" s="6">
        <v>0.03</v>
      </c>
      <c r="J22" s="6">
        <v>10</v>
      </c>
      <c r="K22" s="6"/>
      <c r="L22" s="6">
        <v>13.05</v>
      </c>
      <c r="M22" s="6">
        <v>11</v>
      </c>
      <c r="N22" s="6">
        <v>9</v>
      </c>
      <c r="O22" s="6">
        <v>2.2000000000000002</v>
      </c>
      <c r="Q22" s="17"/>
      <c r="R22" s="30"/>
    </row>
    <row r="23" spans="1:18" ht="18" x14ac:dyDescent="0.35">
      <c r="A23" s="16"/>
      <c r="B23" s="31" t="s">
        <v>20</v>
      </c>
      <c r="C23" s="48"/>
      <c r="D23" s="49"/>
      <c r="E23" s="6">
        <f>SUM(E7:E22)</f>
        <v>26.873999999999999</v>
      </c>
      <c r="F23" s="6">
        <f t="shared" ref="F23:O23" si="0">SUM(F7:F22)</f>
        <v>24.409999999999997</v>
      </c>
      <c r="G23" s="6">
        <f t="shared" si="0"/>
        <v>79.684999999999988</v>
      </c>
      <c r="H23" s="6">
        <f>SUM(H7:H22)</f>
        <v>460.45299999999997</v>
      </c>
      <c r="I23" s="6">
        <f t="shared" si="0"/>
        <v>0.18000000000000002</v>
      </c>
      <c r="J23" s="6">
        <f t="shared" si="0"/>
        <v>10.28</v>
      </c>
      <c r="K23" s="6">
        <f t="shared" si="0"/>
        <v>124.26</v>
      </c>
      <c r="L23" s="6">
        <f t="shared" si="0"/>
        <v>134.16399999999999</v>
      </c>
      <c r="M23" s="6">
        <f t="shared" si="0"/>
        <v>89.715000000000003</v>
      </c>
      <c r="N23" s="6">
        <f t="shared" si="0"/>
        <v>318.64999999999998</v>
      </c>
      <c r="O23" s="6">
        <f t="shared" si="0"/>
        <v>3.7220000000000004</v>
      </c>
      <c r="Q23" s="17"/>
      <c r="R23" s="30"/>
    </row>
    <row r="24" spans="1:18" ht="18" x14ac:dyDescent="0.35">
      <c r="A24" s="48" t="s">
        <v>21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49"/>
      <c r="Q24" s="17"/>
      <c r="R24" s="30"/>
    </row>
    <row r="25" spans="1:18" ht="28.8" x14ac:dyDescent="0.35">
      <c r="A25" s="56" t="s">
        <v>226</v>
      </c>
      <c r="B25" s="34" t="s">
        <v>169</v>
      </c>
      <c r="C25" s="48">
        <v>60</v>
      </c>
      <c r="D25" s="49"/>
      <c r="E25" s="6">
        <v>0.68</v>
      </c>
      <c r="F25" s="6">
        <v>3.71</v>
      </c>
      <c r="G25" s="6">
        <v>2.83</v>
      </c>
      <c r="H25" s="6">
        <v>47.46</v>
      </c>
      <c r="I25" s="6">
        <v>0.04</v>
      </c>
      <c r="J25" s="6">
        <v>12.25</v>
      </c>
      <c r="K25" s="6">
        <v>0</v>
      </c>
      <c r="L25" s="6">
        <v>10.55</v>
      </c>
      <c r="M25" s="6">
        <v>19.73</v>
      </c>
      <c r="N25" s="6">
        <v>10.67</v>
      </c>
      <c r="O25" s="6">
        <v>0.5</v>
      </c>
      <c r="Q25" s="17"/>
      <c r="R25" s="30"/>
    </row>
    <row r="26" spans="1:18" ht="18" x14ac:dyDescent="0.35">
      <c r="A26" s="58"/>
      <c r="B26" s="32" t="s">
        <v>170</v>
      </c>
      <c r="C26" s="37">
        <v>50.8</v>
      </c>
      <c r="D26" s="7">
        <v>43.2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Q26" s="17"/>
      <c r="R26" s="30"/>
    </row>
    <row r="27" spans="1:18" ht="18" x14ac:dyDescent="0.35">
      <c r="A27" s="58"/>
      <c r="B27" s="32" t="s">
        <v>75</v>
      </c>
      <c r="C27" s="37">
        <v>17.3</v>
      </c>
      <c r="D27" s="7">
        <v>14.5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Q27" s="17"/>
      <c r="R27" s="30"/>
    </row>
    <row r="28" spans="1:18" ht="18" x14ac:dyDescent="0.35">
      <c r="A28" s="57"/>
      <c r="B28" s="32" t="s">
        <v>91</v>
      </c>
      <c r="C28" s="37">
        <v>3.6</v>
      </c>
      <c r="D28" s="7">
        <v>3.6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17"/>
      <c r="R28" s="30"/>
    </row>
    <row r="29" spans="1:18" ht="18" x14ac:dyDescent="0.35">
      <c r="A29" s="56" t="s">
        <v>227</v>
      </c>
      <c r="B29" s="31" t="s">
        <v>61</v>
      </c>
      <c r="C29" s="48">
        <v>200</v>
      </c>
      <c r="D29" s="49"/>
      <c r="E29" s="6">
        <v>1.06</v>
      </c>
      <c r="F29" s="6">
        <v>4.09</v>
      </c>
      <c r="G29" s="6">
        <v>13.54</v>
      </c>
      <c r="H29" s="6">
        <v>97.4</v>
      </c>
      <c r="I29" s="6">
        <v>0.08</v>
      </c>
      <c r="J29" s="6">
        <v>6.03</v>
      </c>
      <c r="K29" s="6">
        <v>0</v>
      </c>
      <c r="L29" s="6">
        <v>19.96</v>
      </c>
      <c r="M29" s="6">
        <v>50.64</v>
      </c>
      <c r="N29" s="6">
        <v>21.12</v>
      </c>
      <c r="O29" s="6">
        <v>0.75</v>
      </c>
      <c r="Q29" s="17"/>
      <c r="R29" s="30"/>
    </row>
    <row r="30" spans="1:18" ht="18" x14ac:dyDescent="0.35">
      <c r="A30" s="58"/>
      <c r="B30" s="32" t="s">
        <v>73</v>
      </c>
      <c r="C30" s="37" t="s">
        <v>188</v>
      </c>
      <c r="D30" s="7">
        <v>60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Q30" s="17"/>
      <c r="R30" s="30"/>
    </row>
    <row r="31" spans="1:18" ht="18" x14ac:dyDescent="0.35">
      <c r="A31" s="58"/>
      <c r="B31" s="32" t="s">
        <v>112</v>
      </c>
      <c r="C31" s="37">
        <v>4</v>
      </c>
      <c r="D31" s="7">
        <v>4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Q31" s="17"/>
      <c r="R31" s="30"/>
    </row>
    <row r="32" spans="1:18" ht="18" x14ac:dyDescent="0.35">
      <c r="A32" s="58"/>
      <c r="B32" s="32" t="s">
        <v>75</v>
      </c>
      <c r="C32" s="37">
        <v>4.8</v>
      </c>
      <c r="D32" s="7">
        <v>4.8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Q32" s="17"/>
      <c r="R32" s="30"/>
    </row>
    <row r="33" spans="1:15" x14ac:dyDescent="0.3">
      <c r="A33" s="58"/>
      <c r="B33" s="32" t="s">
        <v>74</v>
      </c>
      <c r="C33" s="37" t="s">
        <v>186</v>
      </c>
      <c r="D33" s="7">
        <v>10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x14ac:dyDescent="0.3">
      <c r="A34" s="58"/>
      <c r="B34" s="32" t="s">
        <v>104</v>
      </c>
      <c r="C34" s="37">
        <v>15</v>
      </c>
      <c r="D34" s="7">
        <v>13.4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3">
      <c r="A35" s="58"/>
      <c r="B35" s="32" t="s">
        <v>91</v>
      </c>
      <c r="C35" s="37">
        <v>4</v>
      </c>
      <c r="D35" s="7">
        <v>4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3">
      <c r="A36" s="58"/>
      <c r="B36" s="32" t="s">
        <v>85</v>
      </c>
      <c r="C36" s="37">
        <v>4</v>
      </c>
      <c r="D36" s="7">
        <v>4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x14ac:dyDescent="0.3">
      <c r="A37" s="58"/>
      <c r="B37" s="32" t="s">
        <v>103</v>
      </c>
      <c r="C37" s="37">
        <v>32.4</v>
      </c>
      <c r="D37" s="7">
        <v>32.4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x14ac:dyDescent="0.3">
      <c r="A38" s="57"/>
      <c r="B38" s="32" t="s">
        <v>137</v>
      </c>
      <c r="C38" s="37">
        <v>0.2</v>
      </c>
      <c r="D38" s="7">
        <v>0.2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x14ac:dyDescent="0.3">
      <c r="A39" s="56" t="s">
        <v>228</v>
      </c>
      <c r="B39" s="31" t="s">
        <v>171</v>
      </c>
      <c r="C39" s="48">
        <v>210</v>
      </c>
      <c r="D39" s="49"/>
      <c r="E39" s="6">
        <v>20.3</v>
      </c>
      <c r="F39" s="6">
        <v>17</v>
      </c>
      <c r="G39" s="6">
        <v>35.69</v>
      </c>
      <c r="H39" s="6">
        <v>377</v>
      </c>
      <c r="I39" s="6">
        <v>0.06</v>
      </c>
      <c r="J39" s="6">
        <v>1.01</v>
      </c>
      <c r="K39" s="6">
        <v>48</v>
      </c>
      <c r="L39" s="6">
        <v>45</v>
      </c>
      <c r="M39" s="6">
        <v>199.3</v>
      </c>
      <c r="N39" s="6">
        <v>47</v>
      </c>
      <c r="O39" s="6">
        <v>2.19</v>
      </c>
    </row>
    <row r="40" spans="1:15" x14ac:dyDescent="0.3">
      <c r="A40" s="58"/>
      <c r="B40" s="32" t="s">
        <v>172</v>
      </c>
      <c r="C40" s="37">
        <v>139.69999999999999</v>
      </c>
      <c r="D40" s="7">
        <v>100.3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3">
      <c r="A41" s="58"/>
      <c r="B41" s="32" t="s">
        <v>68</v>
      </c>
      <c r="C41" s="37">
        <v>8</v>
      </c>
      <c r="D41" s="7">
        <v>8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x14ac:dyDescent="0.3">
      <c r="A42" s="58"/>
      <c r="B42" s="32" t="s">
        <v>74</v>
      </c>
      <c r="C42" s="37" t="s">
        <v>184</v>
      </c>
      <c r="D42" s="7">
        <v>13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x14ac:dyDescent="0.3">
      <c r="A43" s="58"/>
      <c r="B43" s="32" t="s">
        <v>75</v>
      </c>
      <c r="C43" s="37">
        <v>11</v>
      </c>
      <c r="D43" s="7">
        <v>9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x14ac:dyDescent="0.3">
      <c r="A44" s="58"/>
      <c r="B44" s="32" t="s">
        <v>96</v>
      </c>
      <c r="C44" s="37">
        <v>7</v>
      </c>
      <c r="D44" s="7">
        <v>7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x14ac:dyDescent="0.3">
      <c r="A45" s="58"/>
      <c r="B45" s="32" t="s">
        <v>112</v>
      </c>
      <c r="C45" s="37">
        <v>46</v>
      </c>
      <c r="D45" s="7">
        <v>46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3">
      <c r="A46" s="57"/>
      <c r="B46" s="32" t="s">
        <v>137</v>
      </c>
      <c r="C46" s="37">
        <v>0.2</v>
      </c>
      <c r="D46" s="7">
        <v>0.2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x14ac:dyDescent="0.3">
      <c r="A47" s="56" t="s">
        <v>222</v>
      </c>
      <c r="B47" s="31" t="s">
        <v>141</v>
      </c>
      <c r="C47" s="48">
        <v>200</v>
      </c>
      <c r="D47" s="49"/>
      <c r="E47" s="6">
        <v>0</v>
      </c>
      <c r="F47" s="6">
        <v>0</v>
      </c>
      <c r="G47" s="6">
        <v>26.06</v>
      </c>
      <c r="H47" s="6">
        <v>95.96</v>
      </c>
      <c r="I47" s="6">
        <v>0</v>
      </c>
      <c r="J47" s="6">
        <v>0.153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</row>
    <row r="48" spans="1:15" x14ac:dyDescent="0.3">
      <c r="A48" s="58"/>
      <c r="B48" s="32" t="s">
        <v>113</v>
      </c>
      <c r="C48" s="37">
        <v>24</v>
      </c>
      <c r="D48" s="7">
        <v>24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x14ac:dyDescent="0.3">
      <c r="A49" s="57"/>
      <c r="B49" s="32" t="s">
        <v>83</v>
      </c>
      <c r="C49" s="37">
        <v>10</v>
      </c>
      <c r="D49" s="7">
        <v>10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3">
      <c r="A50" s="16"/>
      <c r="B50" s="31" t="s">
        <v>19</v>
      </c>
      <c r="C50" s="48">
        <v>50</v>
      </c>
      <c r="D50" s="49"/>
      <c r="E50" s="13">
        <v>3.8</v>
      </c>
      <c r="F50" s="6">
        <v>0.45</v>
      </c>
      <c r="G50" s="6">
        <v>24.9</v>
      </c>
      <c r="H50" s="6">
        <v>113.22</v>
      </c>
      <c r="I50" s="6">
        <v>0.08</v>
      </c>
      <c r="J50" s="6">
        <v>0</v>
      </c>
      <c r="K50" s="6">
        <v>0</v>
      </c>
      <c r="L50" s="6">
        <v>13.02</v>
      </c>
      <c r="M50" s="6">
        <v>41.5</v>
      </c>
      <c r="N50" s="6">
        <v>17.53</v>
      </c>
      <c r="O50" s="6">
        <v>0.8</v>
      </c>
    </row>
    <row r="51" spans="1:15" x14ac:dyDescent="0.3">
      <c r="A51" s="16"/>
      <c r="B51" s="31" t="s">
        <v>24</v>
      </c>
      <c r="C51" s="48">
        <v>50</v>
      </c>
      <c r="D51" s="49"/>
      <c r="E51" s="6">
        <v>2.75</v>
      </c>
      <c r="F51" s="6">
        <v>0.5</v>
      </c>
      <c r="G51" s="6">
        <v>17</v>
      </c>
      <c r="H51" s="6">
        <v>85</v>
      </c>
      <c r="I51" s="6">
        <v>0.09</v>
      </c>
      <c r="J51" s="6">
        <v>0</v>
      </c>
      <c r="K51" s="6">
        <v>0</v>
      </c>
      <c r="L51" s="6">
        <v>10.5</v>
      </c>
      <c r="M51" s="6">
        <v>87</v>
      </c>
      <c r="N51" s="6">
        <v>28.5</v>
      </c>
      <c r="O51" s="6">
        <v>1.8</v>
      </c>
    </row>
    <row r="52" spans="1:15" x14ac:dyDescent="0.3">
      <c r="A52" s="16"/>
      <c r="B52" s="31" t="s">
        <v>26</v>
      </c>
      <c r="C52" s="50"/>
      <c r="D52" s="51"/>
      <c r="E52" s="6">
        <f t="shared" ref="E52:O52" si="1">SUM(E25:E51)</f>
        <v>28.59</v>
      </c>
      <c r="F52" s="6">
        <f t="shared" si="1"/>
        <v>25.75</v>
      </c>
      <c r="G52" s="6">
        <f t="shared" si="1"/>
        <v>120.01999999999998</v>
      </c>
      <c r="H52" s="6">
        <f t="shared" si="1"/>
        <v>816.04000000000008</v>
      </c>
      <c r="I52" s="6">
        <f t="shared" si="1"/>
        <v>0.35</v>
      </c>
      <c r="J52" s="6">
        <f t="shared" si="1"/>
        <v>19.443000000000001</v>
      </c>
      <c r="K52" s="6">
        <f t="shared" si="1"/>
        <v>48</v>
      </c>
      <c r="L52" s="6">
        <f t="shared" si="1"/>
        <v>99.03</v>
      </c>
      <c r="M52" s="6">
        <f t="shared" si="1"/>
        <v>398.17</v>
      </c>
      <c r="N52" s="6">
        <f t="shared" si="1"/>
        <v>124.82</v>
      </c>
      <c r="O52" s="6">
        <f t="shared" si="1"/>
        <v>6.04</v>
      </c>
    </row>
    <row r="53" spans="1:15" x14ac:dyDescent="0.3">
      <c r="A53" s="16"/>
      <c r="B53" s="5" t="s">
        <v>181</v>
      </c>
      <c r="C53" s="52"/>
      <c r="D53" s="53"/>
      <c r="E53" s="6">
        <f>SUM(E23+E52)</f>
        <v>55.463999999999999</v>
      </c>
      <c r="F53" s="6">
        <f t="shared" ref="F53:O53" si="2">SUM(F23+F52)</f>
        <v>50.16</v>
      </c>
      <c r="G53" s="6">
        <f t="shared" si="2"/>
        <v>199.70499999999998</v>
      </c>
      <c r="H53" s="6">
        <f t="shared" si="2"/>
        <v>1276.4929999999999</v>
      </c>
      <c r="I53" s="6">
        <f t="shared" si="2"/>
        <v>0.53</v>
      </c>
      <c r="J53" s="6">
        <f t="shared" si="2"/>
        <v>29.722999999999999</v>
      </c>
      <c r="K53" s="6">
        <f t="shared" si="2"/>
        <v>172.26</v>
      </c>
      <c r="L53" s="6">
        <f t="shared" si="2"/>
        <v>233.19399999999999</v>
      </c>
      <c r="M53" s="6">
        <f t="shared" si="2"/>
        <v>487.88499999999999</v>
      </c>
      <c r="N53" s="6">
        <f t="shared" si="2"/>
        <v>443.46999999999997</v>
      </c>
      <c r="O53" s="6">
        <f t="shared" si="2"/>
        <v>9.7620000000000005</v>
      </c>
    </row>
    <row r="54" spans="1:15" x14ac:dyDescent="0.3">
      <c r="A54" s="16"/>
      <c r="B54" s="54" t="s">
        <v>126</v>
      </c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49"/>
    </row>
    <row r="55" spans="1:15" x14ac:dyDescent="0.3">
      <c r="A55" s="16"/>
      <c r="B55" s="31" t="s">
        <v>130</v>
      </c>
      <c r="C55" s="48">
        <v>200</v>
      </c>
      <c r="D55" s="49"/>
      <c r="E55" s="6">
        <v>5.8</v>
      </c>
      <c r="F55" s="6">
        <v>5</v>
      </c>
      <c r="G55" s="6">
        <v>8</v>
      </c>
      <c r="H55" s="6">
        <v>106</v>
      </c>
      <c r="I55" s="6">
        <v>0.08</v>
      </c>
      <c r="J55" s="6">
        <v>0.34</v>
      </c>
      <c r="K55" s="6">
        <v>1.4</v>
      </c>
      <c r="L55" s="6">
        <v>40</v>
      </c>
      <c r="M55" s="6">
        <v>240</v>
      </c>
      <c r="N55" s="6">
        <v>180</v>
      </c>
      <c r="O55" s="6">
        <v>0.2</v>
      </c>
    </row>
    <row r="56" spans="1:15" x14ac:dyDescent="0.3">
      <c r="A56" s="16"/>
      <c r="B56" s="31" t="s">
        <v>128</v>
      </c>
      <c r="C56" s="48">
        <v>30</v>
      </c>
      <c r="D56" s="49"/>
      <c r="E56" s="6">
        <v>2.25</v>
      </c>
      <c r="F56" s="6">
        <v>2.94</v>
      </c>
      <c r="G56" s="6">
        <v>22.32</v>
      </c>
      <c r="H56" s="6">
        <v>125.1</v>
      </c>
      <c r="I56" s="6">
        <v>0.02</v>
      </c>
      <c r="J56" s="6">
        <v>0.02</v>
      </c>
      <c r="K56" s="6"/>
      <c r="L56" s="6">
        <v>3</v>
      </c>
      <c r="M56" s="6">
        <v>8.6999999999999993</v>
      </c>
      <c r="N56" s="6">
        <v>27</v>
      </c>
      <c r="O56" s="6">
        <v>0.63</v>
      </c>
    </row>
    <row r="57" spans="1:15" x14ac:dyDescent="0.3">
      <c r="A57" s="16"/>
      <c r="B57" s="31" t="s">
        <v>136</v>
      </c>
      <c r="C57" s="50"/>
      <c r="D57" s="51"/>
      <c r="E57" s="6">
        <f>SUM(E55:E56)</f>
        <v>8.0500000000000007</v>
      </c>
      <c r="F57" s="6">
        <f t="shared" ref="F57:O57" si="3">SUM(F55:F56)</f>
        <v>7.9399999999999995</v>
      </c>
      <c r="G57" s="6">
        <f t="shared" si="3"/>
        <v>30.32</v>
      </c>
      <c r="H57" s="6">
        <f t="shared" si="3"/>
        <v>231.1</v>
      </c>
      <c r="I57" s="6">
        <f t="shared" si="3"/>
        <v>0.1</v>
      </c>
      <c r="J57" s="6">
        <f t="shared" si="3"/>
        <v>0.36000000000000004</v>
      </c>
      <c r="K57" s="6">
        <f t="shared" si="3"/>
        <v>1.4</v>
      </c>
      <c r="L57" s="6">
        <f t="shared" si="3"/>
        <v>43</v>
      </c>
      <c r="M57" s="6">
        <f t="shared" si="3"/>
        <v>248.7</v>
      </c>
      <c r="N57" s="6">
        <f t="shared" si="3"/>
        <v>207</v>
      </c>
      <c r="O57" s="6">
        <f t="shared" si="3"/>
        <v>0.83000000000000007</v>
      </c>
    </row>
    <row r="58" spans="1:15" x14ac:dyDescent="0.3">
      <c r="A58" s="16"/>
      <c r="B58" s="31" t="s">
        <v>27</v>
      </c>
      <c r="C58" s="52"/>
      <c r="D58" s="53"/>
      <c r="E58" s="6">
        <f t="shared" ref="E58:O58" si="4">SUM(E23,E52,E57)</f>
        <v>63.513999999999996</v>
      </c>
      <c r="F58" s="6">
        <f t="shared" si="4"/>
        <v>58.099999999999994</v>
      </c>
      <c r="G58" s="6">
        <f t="shared" si="4"/>
        <v>230.02499999999998</v>
      </c>
      <c r="H58" s="6">
        <f t="shared" si="4"/>
        <v>1507.5929999999998</v>
      </c>
      <c r="I58" s="6">
        <f t="shared" si="4"/>
        <v>0.63</v>
      </c>
      <c r="J58" s="6">
        <f t="shared" si="4"/>
        <v>30.082999999999998</v>
      </c>
      <c r="K58" s="6">
        <f t="shared" si="4"/>
        <v>173.66</v>
      </c>
      <c r="L58" s="6">
        <f t="shared" si="4"/>
        <v>276.19399999999996</v>
      </c>
      <c r="M58" s="6">
        <f t="shared" si="4"/>
        <v>736.58500000000004</v>
      </c>
      <c r="N58" s="6">
        <f t="shared" si="4"/>
        <v>650.47</v>
      </c>
      <c r="O58" s="6">
        <f t="shared" si="4"/>
        <v>10.592000000000001</v>
      </c>
    </row>
  </sheetData>
  <mergeCells count="33">
    <mergeCell ref="A4:A5"/>
    <mergeCell ref="A6:O6"/>
    <mergeCell ref="A7:A14"/>
    <mergeCell ref="A15:A16"/>
    <mergeCell ref="A17:A20"/>
    <mergeCell ref="C4:D4"/>
    <mergeCell ref="C7:D7"/>
    <mergeCell ref="C15:D15"/>
    <mergeCell ref="C17:D17"/>
    <mergeCell ref="B4:B5"/>
    <mergeCell ref="E4:G4"/>
    <mergeCell ref="H4:H5"/>
    <mergeCell ref="I4:K4"/>
    <mergeCell ref="L4:O4"/>
    <mergeCell ref="C21:D21"/>
    <mergeCell ref="C22:D22"/>
    <mergeCell ref="C23:D23"/>
    <mergeCell ref="C52:D53"/>
    <mergeCell ref="C47:D47"/>
    <mergeCell ref="C50:D50"/>
    <mergeCell ref="C57:D58"/>
    <mergeCell ref="A24:O24"/>
    <mergeCell ref="A25:A28"/>
    <mergeCell ref="A29:A38"/>
    <mergeCell ref="A39:A46"/>
    <mergeCell ref="A47:A49"/>
    <mergeCell ref="C51:D51"/>
    <mergeCell ref="C55:D55"/>
    <mergeCell ref="C56:D56"/>
    <mergeCell ref="C25:D25"/>
    <mergeCell ref="C29:D29"/>
    <mergeCell ref="C39:D39"/>
    <mergeCell ref="B54:O54"/>
  </mergeCells>
  <pageMargins left="0.7" right="0.7" top="0.75" bottom="0.75" header="0.3" footer="0.3"/>
  <pageSetup paperSize="9" scale="7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D57"/>
  <sheetViews>
    <sheetView workbookViewId="0">
      <selection activeCell="A3" sqref="A3"/>
    </sheetView>
  </sheetViews>
  <sheetFormatPr defaultRowHeight="14.4" x14ac:dyDescent="0.3"/>
  <cols>
    <col min="1" max="1" width="14.6640625" customWidth="1"/>
    <col min="2" max="2" width="32" customWidth="1"/>
    <col min="3" max="3" width="11.88671875" customWidth="1"/>
    <col min="4" max="4" width="9.6640625" customWidth="1"/>
    <col min="7" max="7" width="13.88671875" customWidth="1"/>
    <col min="8" max="8" width="10.44140625" customWidth="1"/>
    <col min="9" max="9" width="7.33203125" customWidth="1"/>
    <col min="10" max="10" width="8.109375" customWidth="1"/>
    <col min="11" max="11" width="7.5546875" customWidth="1"/>
    <col min="12" max="12" width="7" customWidth="1"/>
    <col min="13" max="13" width="9.109375" customWidth="1"/>
    <col min="14" max="14" width="8.88671875" customWidth="1"/>
    <col min="15" max="15" width="9.6640625" customWidth="1"/>
    <col min="17" max="17" width="26.6640625" customWidth="1"/>
  </cols>
  <sheetData>
    <row r="1" spans="1:30" ht="15.6" x14ac:dyDescent="0.3">
      <c r="A1" s="39" t="s">
        <v>252</v>
      </c>
      <c r="B1" s="39"/>
    </row>
    <row r="2" spans="1:30" ht="15.6" x14ac:dyDescent="0.3">
      <c r="A2" s="39" t="s">
        <v>244</v>
      </c>
      <c r="B2" s="39"/>
    </row>
    <row r="3" spans="1:30" ht="15.6" x14ac:dyDescent="0.3">
      <c r="A3" s="39" t="s">
        <v>281</v>
      </c>
      <c r="B3" s="40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30" x14ac:dyDescent="0.3">
      <c r="A4" s="56"/>
      <c r="B4" s="49" t="s">
        <v>0</v>
      </c>
      <c r="C4" s="48" t="s">
        <v>178</v>
      </c>
      <c r="D4" s="49"/>
      <c r="E4" s="62" t="s">
        <v>1</v>
      </c>
      <c r="F4" s="62"/>
      <c r="G4" s="62"/>
      <c r="H4" s="63" t="s">
        <v>14</v>
      </c>
      <c r="I4" s="62" t="s">
        <v>2</v>
      </c>
      <c r="J4" s="62"/>
      <c r="K4" s="62"/>
      <c r="L4" s="62" t="s">
        <v>3</v>
      </c>
      <c r="M4" s="62"/>
      <c r="N4" s="62"/>
      <c r="O4" s="62"/>
    </row>
    <row r="5" spans="1:30" x14ac:dyDescent="0.3">
      <c r="A5" s="57"/>
      <c r="B5" s="49"/>
      <c r="C5" s="21" t="s">
        <v>179</v>
      </c>
      <c r="D5" s="5" t="s">
        <v>180</v>
      </c>
      <c r="E5" s="6" t="s">
        <v>4</v>
      </c>
      <c r="F5" s="6" t="s">
        <v>5</v>
      </c>
      <c r="G5" s="6" t="s">
        <v>6</v>
      </c>
      <c r="H5" s="64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30" x14ac:dyDescent="0.3">
      <c r="A6" s="48" t="s">
        <v>15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</row>
    <row r="7" spans="1:30" ht="18" x14ac:dyDescent="0.35">
      <c r="A7" s="56" t="s">
        <v>229</v>
      </c>
      <c r="B7" s="31" t="s">
        <v>173</v>
      </c>
      <c r="C7" s="48">
        <v>200</v>
      </c>
      <c r="D7" s="49"/>
      <c r="E7" s="6">
        <v>4.29</v>
      </c>
      <c r="F7" s="6">
        <v>3.87</v>
      </c>
      <c r="G7" s="6">
        <v>33.69</v>
      </c>
      <c r="H7" s="6">
        <v>187.15</v>
      </c>
      <c r="I7" s="6">
        <v>0.04</v>
      </c>
      <c r="J7" s="6">
        <v>0</v>
      </c>
      <c r="K7" s="6">
        <v>0.04</v>
      </c>
      <c r="L7" s="6">
        <v>10.16</v>
      </c>
      <c r="M7" s="6">
        <v>36.67</v>
      </c>
      <c r="N7" s="6">
        <v>7.5</v>
      </c>
      <c r="O7" s="6">
        <v>0.45</v>
      </c>
      <c r="Q7" s="17"/>
      <c r="R7" s="30"/>
    </row>
    <row r="8" spans="1:30" ht="18" x14ac:dyDescent="0.35">
      <c r="A8" s="58"/>
      <c r="B8" s="32" t="s">
        <v>108</v>
      </c>
      <c r="C8" s="37">
        <v>30.8</v>
      </c>
      <c r="D8" s="7">
        <v>30.8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17"/>
      <c r="R8" s="30"/>
    </row>
    <row r="9" spans="1:30" ht="18" x14ac:dyDescent="0.35">
      <c r="A9" s="58"/>
      <c r="B9" s="32" t="s">
        <v>79</v>
      </c>
      <c r="C9" s="37">
        <v>100</v>
      </c>
      <c r="D9" s="7">
        <v>100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17"/>
      <c r="R9" s="30"/>
    </row>
    <row r="10" spans="1:30" ht="18" x14ac:dyDescent="0.35">
      <c r="A10" s="58"/>
      <c r="B10" s="32" t="s">
        <v>68</v>
      </c>
      <c r="C10" s="37">
        <v>5</v>
      </c>
      <c r="D10" s="7">
        <v>5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17"/>
      <c r="R10" s="27"/>
    </row>
    <row r="11" spans="1:30" ht="18" x14ac:dyDescent="0.35">
      <c r="A11" s="57"/>
      <c r="B11" s="32" t="s">
        <v>109</v>
      </c>
      <c r="C11" s="37">
        <v>7</v>
      </c>
      <c r="D11" s="7">
        <v>7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17"/>
      <c r="R11" s="30"/>
    </row>
    <row r="12" spans="1:30" ht="18" x14ac:dyDescent="0.35">
      <c r="A12" s="56" t="s">
        <v>206</v>
      </c>
      <c r="B12" s="31" t="s">
        <v>31</v>
      </c>
      <c r="C12" s="48" t="s">
        <v>33</v>
      </c>
      <c r="D12" s="49"/>
      <c r="E12" s="6">
        <v>0.434</v>
      </c>
      <c r="F12" s="6">
        <v>0</v>
      </c>
      <c r="G12" s="11">
        <v>12.725</v>
      </c>
      <c r="H12" s="11">
        <v>46.033000000000001</v>
      </c>
      <c r="I12" s="11">
        <v>0.02</v>
      </c>
      <c r="J12" s="11">
        <v>0.08</v>
      </c>
      <c r="K12" s="11">
        <v>0</v>
      </c>
      <c r="L12" s="11">
        <v>3.0939999999999999</v>
      </c>
      <c r="M12" s="11">
        <v>2.7949999999999999</v>
      </c>
      <c r="N12" s="11">
        <v>0.55000000000000004</v>
      </c>
      <c r="O12" s="11">
        <v>2E-3</v>
      </c>
      <c r="Q12" s="17"/>
      <c r="R12" s="30"/>
    </row>
    <row r="13" spans="1:30" ht="18" x14ac:dyDescent="0.35">
      <c r="A13" s="58"/>
      <c r="B13" s="32" t="s">
        <v>88</v>
      </c>
      <c r="C13" s="37">
        <v>2</v>
      </c>
      <c r="D13" s="7">
        <v>2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17"/>
      <c r="R13" s="30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8" x14ac:dyDescent="0.35">
      <c r="A14" s="58"/>
      <c r="B14" s="32" t="s">
        <v>83</v>
      </c>
      <c r="C14" s="37">
        <v>15</v>
      </c>
      <c r="D14" s="7">
        <v>15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Q14" s="17"/>
      <c r="R14" s="30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18" x14ac:dyDescent="0.35">
      <c r="A15" s="57"/>
      <c r="B15" s="32" t="s">
        <v>89</v>
      </c>
      <c r="C15" s="37">
        <v>7</v>
      </c>
      <c r="D15" s="7">
        <v>7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17"/>
      <c r="R15" s="30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t="18" x14ac:dyDescent="0.35">
      <c r="A16" s="16"/>
      <c r="B16" s="31" t="s">
        <v>19</v>
      </c>
      <c r="C16" s="48">
        <v>50</v>
      </c>
      <c r="D16" s="49"/>
      <c r="E16" s="13">
        <v>3.8</v>
      </c>
      <c r="F16" s="6">
        <v>0.45</v>
      </c>
      <c r="G16" s="6">
        <v>24.9</v>
      </c>
      <c r="H16" s="6">
        <v>113.22</v>
      </c>
      <c r="I16" s="6">
        <v>0.08</v>
      </c>
      <c r="J16" s="6">
        <v>0</v>
      </c>
      <c r="K16" s="6">
        <v>0</v>
      </c>
      <c r="L16" s="6">
        <v>13.02</v>
      </c>
      <c r="M16" s="6">
        <v>41.5</v>
      </c>
      <c r="N16" s="6">
        <v>17.53</v>
      </c>
      <c r="O16" s="6">
        <v>0.8</v>
      </c>
      <c r="Q16" s="17"/>
      <c r="R16" s="30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t="18" x14ac:dyDescent="0.35">
      <c r="A17" s="68" t="s">
        <v>211</v>
      </c>
      <c r="B17" s="31" t="s">
        <v>46</v>
      </c>
      <c r="C17" s="48">
        <v>50</v>
      </c>
      <c r="D17" s="49"/>
      <c r="E17" s="6">
        <v>0.48099999999999998</v>
      </c>
      <c r="F17" s="6">
        <v>2.2999999999999998</v>
      </c>
      <c r="G17" s="6">
        <v>4.9960000000000004</v>
      </c>
      <c r="H17" s="6">
        <v>41.363999999999997</v>
      </c>
      <c r="I17" s="6">
        <v>2.4E-2</v>
      </c>
      <c r="J17" s="6">
        <v>0.70899999999999996</v>
      </c>
      <c r="K17" s="6">
        <v>2.8000000000000001E-2</v>
      </c>
      <c r="L17" s="6">
        <v>28.228999999999999</v>
      </c>
      <c r="M17" s="6">
        <v>33.274999999999999</v>
      </c>
      <c r="N17" s="6">
        <v>12.35</v>
      </c>
      <c r="O17" s="6">
        <v>0.193</v>
      </c>
      <c r="Q17" s="17"/>
      <c r="R17" s="30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t="18" x14ac:dyDescent="0.35">
      <c r="A18" s="68"/>
      <c r="B18" s="32" t="s">
        <v>74</v>
      </c>
      <c r="C18" s="37">
        <v>45</v>
      </c>
      <c r="D18" s="7">
        <v>43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Q18" s="17"/>
      <c r="R18" s="30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t="18" x14ac:dyDescent="0.35">
      <c r="A19" s="68"/>
      <c r="B19" s="32" t="s">
        <v>72</v>
      </c>
      <c r="C19" s="37">
        <v>5</v>
      </c>
      <c r="D19" s="7">
        <v>5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Q19" s="17"/>
      <c r="R19" s="30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t="18" x14ac:dyDescent="0.35">
      <c r="A20" s="68"/>
      <c r="B20" s="32" t="s">
        <v>83</v>
      </c>
      <c r="C20" s="37">
        <v>3</v>
      </c>
      <c r="D20" s="7">
        <v>3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Q20" s="17"/>
      <c r="R20" s="30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t="18" x14ac:dyDescent="0.35">
      <c r="A21" s="16"/>
      <c r="B21" s="31" t="s">
        <v>20</v>
      </c>
      <c r="C21" s="31"/>
      <c r="D21" s="6"/>
      <c r="E21" s="6">
        <f t="shared" ref="E21:O21" si="0">SUM(E7:E20)</f>
        <v>9.0050000000000008</v>
      </c>
      <c r="F21" s="6">
        <f t="shared" si="0"/>
        <v>6.62</v>
      </c>
      <c r="G21" s="6">
        <f t="shared" si="0"/>
        <v>76.310999999999993</v>
      </c>
      <c r="H21" s="6">
        <f t="shared" si="0"/>
        <v>387.767</v>
      </c>
      <c r="I21" s="6">
        <f t="shared" si="0"/>
        <v>0.16400000000000001</v>
      </c>
      <c r="J21" s="6">
        <f t="shared" si="0"/>
        <v>0.78899999999999992</v>
      </c>
      <c r="K21" s="6">
        <f t="shared" si="0"/>
        <v>6.8000000000000005E-2</v>
      </c>
      <c r="L21" s="6">
        <f t="shared" si="0"/>
        <v>54.503</v>
      </c>
      <c r="M21" s="6">
        <f t="shared" si="0"/>
        <v>114.24000000000001</v>
      </c>
      <c r="N21" s="6">
        <f t="shared" si="0"/>
        <v>37.93</v>
      </c>
      <c r="O21" s="6">
        <f t="shared" si="0"/>
        <v>1.4450000000000001</v>
      </c>
      <c r="Q21" s="17"/>
      <c r="R21" s="30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t="18" x14ac:dyDescent="0.35">
      <c r="A22" s="48" t="s">
        <v>21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49"/>
      <c r="Q22" s="17"/>
      <c r="R22" s="30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t="28.8" x14ac:dyDescent="0.35">
      <c r="A23" s="56" t="s">
        <v>226</v>
      </c>
      <c r="B23" s="34" t="s">
        <v>174</v>
      </c>
      <c r="C23" s="48">
        <v>60</v>
      </c>
      <c r="D23" s="49"/>
      <c r="E23" s="6">
        <v>0.59</v>
      </c>
      <c r="F23" s="6">
        <v>3.69</v>
      </c>
      <c r="G23" s="6">
        <v>2.2400000000000002</v>
      </c>
      <c r="H23" s="6">
        <v>44.52</v>
      </c>
      <c r="I23" s="6">
        <v>0.03</v>
      </c>
      <c r="J23" s="6">
        <v>10.06</v>
      </c>
      <c r="K23" s="6">
        <v>0</v>
      </c>
      <c r="L23" s="6">
        <v>11.21</v>
      </c>
      <c r="M23" s="6">
        <v>20.77</v>
      </c>
      <c r="N23" s="6">
        <v>9.76</v>
      </c>
      <c r="O23" s="6">
        <v>0.44</v>
      </c>
      <c r="Q23" s="17"/>
      <c r="R23" s="30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t="18" x14ac:dyDescent="0.35">
      <c r="A24" s="58"/>
      <c r="B24" s="32" t="s">
        <v>170</v>
      </c>
      <c r="C24" s="37">
        <v>33.9</v>
      </c>
      <c r="D24" s="7">
        <v>28.8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Q24" s="17"/>
      <c r="R24" s="30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t="18" x14ac:dyDescent="0.35">
      <c r="A25" s="58"/>
      <c r="B25" s="32" t="s">
        <v>175</v>
      </c>
      <c r="C25" s="37">
        <v>26.3</v>
      </c>
      <c r="D25" s="7">
        <v>21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17"/>
      <c r="R25" s="30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x14ac:dyDescent="0.3">
      <c r="A26" s="58"/>
      <c r="B26" s="32" t="s">
        <v>75</v>
      </c>
      <c r="C26" s="37">
        <v>9</v>
      </c>
      <c r="D26" s="7">
        <v>7.6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R26" s="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x14ac:dyDescent="0.3">
      <c r="A27" s="57"/>
      <c r="B27" s="32" t="s">
        <v>91</v>
      </c>
      <c r="C27" s="37">
        <v>3.6</v>
      </c>
      <c r="D27" s="7">
        <v>3.6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R27" s="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28.5" customHeight="1" x14ac:dyDescent="0.3">
      <c r="A28" s="56" t="s">
        <v>253</v>
      </c>
      <c r="B28" s="34" t="s">
        <v>62</v>
      </c>
      <c r="C28" s="48">
        <v>200</v>
      </c>
      <c r="D28" s="49"/>
      <c r="E28" s="6">
        <v>4.3899999999999997</v>
      </c>
      <c r="F28" s="6">
        <v>4.22</v>
      </c>
      <c r="G28" s="6">
        <v>13.06</v>
      </c>
      <c r="H28" s="6">
        <v>107.8</v>
      </c>
      <c r="I28" s="6">
        <v>0.18</v>
      </c>
      <c r="J28" s="6">
        <v>4.6500000000000004</v>
      </c>
      <c r="K28" s="6">
        <v>0</v>
      </c>
      <c r="L28" s="6">
        <v>30.46</v>
      </c>
      <c r="M28" s="6">
        <v>69.739999999999995</v>
      </c>
      <c r="N28" s="6">
        <v>28.24</v>
      </c>
      <c r="O28" s="6">
        <v>1.62</v>
      </c>
    </row>
    <row r="29" spans="1:30" x14ac:dyDescent="0.3">
      <c r="A29" s="58"/>
      <c r="B29" s="32" t="s">
        <v>73</v>
      </c>
      <c r="C29" s="37">
        <v>80</v>
      </c>
      <c r="D29" s="7">
        <v>80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30" x14ac:dyDescent="0.3">
      <c r="A30" s="58"/>
      <c r="B30" s="32" t="s">
        <v>118</v>
      </c>
      <c r="C30" s="37">
        <v>16.2</v>
      </c>
      <c r="D30" s="7">
        <v>16.2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30" x14ac:dyDescent="0.3">
      <c r="A31" s="58"/>
      <c r="B31" s="32" t="s">
        <v>74</v>
      </c>
      <c r="C31" s="37">
        <v>12</v>
      </c>
      <c r="D31" s="7">
        <v>10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30" x14ac:dyDescent="0.3">
      <c r="A32" s="58"/>
      <c r="B32" s="32" t="s">
        <v>75</v>
      </c>
      <c r="C32" s="37">
        <v>9.6</v>
      </c>
      <c r="D32" s="7">
        <v>8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x14ac:dyDescent="0.3">
      <c r="A33" s="58"/>
      <c r="B33" s="32" t="s">
        <v>137</v>
      </c>
      <c r="C33" s="37">
        <v>0.2</v>
      </c>
      <c r="D33" s="7">
        <v>0.2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x14ac:dyDescent="0.3">
      <c r="A34" s="58"/>
      <c r="B34" s="32" t="s">
        <v>78</v>
      </c>
      <c r="C34" s="37">
        <v>32.4</v>
      </c>
      <c r="D34" s="7">
        <v>32.4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3">
      <c r="A35" s="57"/>
      <c r="B35" s="32" t="s">
        <v>68</v>
      </c>
      <c r="C35" s="37">
        <v>4</v>
      </c>
      <c r="D35" s="7">
        <v>4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3">
      <c r="A36" s="56" t="s">
        <v>230</v>
      </c>
      <c r="B36" s="31" t="s">
        <v>63</v>
      </c>
      <c r="C36" s="48">
        <v>100</v>
      </c>
      <c r="D36" s="49"/>
      <c r="E36" s="6">
        <v>13</v>
      </c>
      <c r="F36" s="6">
        <v>6</v>
      </c>
      <c r="G36" s="6">
        <v>1</v>
      </c>
      <c r="H36" s="6">
        <v>119.02</v>
      </c>
      <c r="I36" s="6">
        <v>0.04</v>
      </c>
      <c r="J36" s="6">
        <v>0.77</v>
      </c>
      <c r="K36" s="6">
        <v>3</v>
      </c>
      <c r="L36" s="6">
        <v>10.3</v>
      </c>
      <c r="M36" s="6">
        <v>67.400000000000006</v>
      </c>
      <c r="N36" s="6">
        <v>8</v>
      </c>
      <c r="O36" s="6">
        <v>0.43</v>
      </c>
    </row>
    <row r="37" spans="1:15" x14ac:dyDescent="0.3">
      <c r="A37" s="58"/>
      <c r="B37" s="32" t="s">
        <v>114</v>
      </c>
      <c r="C37" s="37">
        <v>67.599999999999994</v>
      </c>
      <c r="D37" s="7">
        <v>50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x14ac:dyDescent="0.3">
      <c r="A38" s="58"/>
      <c r="B38" s="32" t="s">
        <v>74</v>
      </c>
      <c r="C38" s="37">
        <v>50</v>
      </c>
      <c r="D38" s="7">
        <v>40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x14ac:dyDescent="0.3">
      <c r="A39" s="58"/>
      <c r="B39" s="32" t="s">
        <v>75</v>
      </c>
      <c r="C39" s="37">
        <v>6.3</v>
      </c>
      <c r="D39" s="7">
        <v>5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x14ac:dyDescent="0.3">
      <c r="A40" s="57"/>
      <c r="B40" s="32" t="s">
        <v>137</v>
      </c>
      <c r="C40" s="37">
        <v>0.1</v>
      </c>
      <c r="D40" s="7">
        <v>0.1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3">
      <c r="A41" s="65" t="s">
        <v>217</v>
      </c>
      <c r="B41" s="31" t="s">
        <v>64</v>
      </c>
      <c r="C41" s="48">
        <v>150</v>
      </c>
      <c r="D41" s="49"/>
      <c r="E41" s="6">
        <v>3.06</v>
      </c>
      <c r="F41" s="6">
        <v>4.8</v>
      </c>
      <c r="G41" s="6">
        <v>20.45</v>
      </c>
      <c r="H41" s="6">
        <v>137.25</v>
      </c>
      <c r="I41" s="6">
        <v>0.14000000000000001</v>
      </c>
      <c r="J41" s="6">
        <v>18.170000000000002</v>
      </c>
      <c r="K41" s="6">
        <v>25.5</v>
      </c>
      <c r="L41" s="6">
        <v>36.979999999999997</v>
      </c>
      <c r="M41" s="6">
        <v>27.75</v>
      </c>
      <c r="N41" s="6">
        <v>86.6</v>
      </c>
      <c r="O41" s="6">
        <v>0.01</v>
      </c>
    </row>
    <row r="42" spans="1:15" x14ac:dyDescent="0.3">
      <c r="A42" s="66"/>
      <c r="B42" s="32" t="s">
        <v>73</v>
      </c>
      <c r="C42" s="37" t="s">
        <v>187</v>
      </c>
      <c r="D42" s="7">
        <v>128.30000000000001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x14ac:dyDescent="0.3">
      <c r="A43" s="66"/>
      <c r="B43" s="32" t="s">
        <v>79</v>
      </c>
      <c r="C43" s="37">
        <v>23.7</v>
      </c>
      <c r="D43" s="7">
        <v>22.5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x14ac:dyDescent="0.3">
      <c r="A44" s="66"/>
      <c r="B44" s="32" t="s">
        <v>137</v>
      </c>
      <c r="C44" s="37">
        <v>0.15</v>
      </c>
      <c r="D44" s="7">
        <v>0.15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x14ac:dyDescent="0.3">
      <c r="A45" s="67"/>
      <c r="B45" s="32" t="s">
        <v>68</v>
      </c>
      <c r="C45" s="37">
        <v>5.3</v>
      </c>
      <c r="D45" s="7">
        <v>5.3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3">
      <c r="A46" s="56" t="s">
        <v>203</v>
      </c>
      <c r="B46" s="34" t="s">
        <v>139</v>
      </c>
      <c r="C46" s="48">
        <v>200</v>
      </c>
      <c r="D46" s="49"/>
      <c r="E46" s="6">
        <v>0.04</v>
      </c>
      <c r="F46" s="6">
        <v>0</v>
      </c>
      <c r="G46" s="6">
        <v>24.76</v>
      </c>
      <c r="H46" s="6">
        <v>94.2</v>
      </c>
      <c r="I46" s="6">
        <v>0.01</v>
      </c>
      <c r="J46" s="6">
        <v>0.16800000000000001</v>
      </c>
      <c r="K46" s="6">
        <v>0</v>
      </c>
      <c r="L46" s="6">
        <v>6.4</v>
      </c>
      <c r="M46" s="6">
        <v>3.6</v>
      </c>
      <c r="N46" s="6">
        <v>0</v>
      </c>
      <c r="O46" s="6">
        <v>0.18</v>
      </c>
    </row>
    <row r="47" spans="1:15" x14ac:dyDescent="0.3">
      <c r="A47" s="58"/>
      <c r="B47" s="32" t="s">
        <v>81</v>
      </c>
      <c r="C47" s="37">
        <v>20</v>
      </c>
      <c r="D47" s="7">
        <v>20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x14ac:dyDescent="0.3">
      <c r="A48" s="57"/>
      <c r="B48" s="32" t="s">
        <v>83</v>
      </c>
      <c r="C48" s="37">
        <v>20</v>
      </c>
      <c r="D48" s="7">
        <v>20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x14ac:dyDescent="0.3">
      <c r="A49" s="16"/>
      <c r="B49" s="31" t="s">
        <v>19</v>
      </c>
      <c r="C49" s="48">
        <v>50</v>
      </c>
      <c r="D49" s="49"/>
      <c r="E49" s="13">
        <v>3.8</v>
      </c>
      <c r="F49" s="6">
        <v>0.45</v>
      </c>
      <c r="G49" s="6">
        <v>24.9</v>
      </c>
      <c r="H49" s="6">
        <v>113.22</v>
      </c>
      <c r="I49" s="6">
        <v>0.08</v>
      </c>
      <c r="J49" s="6">
        <v>0</v>
      </c>
      <c r="K49" s="6">
        <v>0</v>
      </c>
      <c r="L49" s="6">
        <v>13.02</v>
      </c>
      <c r="M49" s="6">
        <v>41.5</v>
      </c>
      <c r="N49" s="6">
        <v>17.53</v>
      </c>
      <c r="O49" s="6">
        <v>0.8</v>
      </c>
    </row>
    <row r="50" spans="1:15" x14ac:dyDescent="0.3">
      <c r="A50" s="16"/>
      <c r="B50" s="31" t="s">
        <v>24</v>
      </c>
      <c r="C50" s="48">
        <v>50</v>
      </c>
      <c r="D50" s="49"/>
      <c r="E50" s="6">
        <v>2.75</v>
      </c>
      <c r="F50" s="6">
        <v>0.5</v>
      </c>
      <c r="G50" s="6">
        <v>17</v>
      </c>
      <c r="H50" s="6">
        <v>85</v>
      </c>
      <c r="I50" s="6">
        <v>0.09</v>
      </c>
      <c r="J50" s="6">
        <v>0</v>
      </c>
      <c r="K50" s="6">
        <v>0</v>
      </c>
      <c r="L50" s="6">
        <v>10.5</v>
      </c>
      <c r="M50" s="6">
        <v>87</v>
      </c>
      <c r="N50" s="6">
        <v>28.5</v>
      </c>
      <c r="O50" s="6">
        <v>1.8</v>
      </c>
    </row>
    <row r="51" spans="1:15" x14ac:dyDescent="0.3">
      <c r="A51" s="16"/>
      <c r="B51" s="31" t="s">
        <v>26</v>
      </c>
      <c r="C51" s="50"/>
      <c r="D51" s="51"/>
      <c r="E51" s="6">
        <f t="shared" ref="E51:O51" si="1">SUM(E23:E50)</f>
        <v>27.63</v>
      </c>
      <c r="F51" s="6">
        <f t="shared" si="1"/>
        <v>19.66</v>
      </c>
      <c r="G51" s="6">
        <f t="shared" si="1"/>
        <v>103.41</v>
      </c>
      <c r="H51" s="6">
        <f t="shared" si="1"/>
        <v>701.01</v>
      </c>
      <c r="I51" s="6">
        <f t="shared" si="1"/>
        <v>0.57000000000000006</v>
      </c>
      <c r="J51" s="6">
        <f t="shared" si="1"/>
        <v>33.818000000000005</v>
      </c>
      <c r="K51" s="6">
        <f t="shared" si="1"/>
        <v>28.5</v>
      </c>
      <c r="L51" s="6">
        <f t="shared" si="1"/>
        <v>118.86999999999999</v>
      </c>
      <c r="M51" s="6">
        <f t="shared" si="1"/>
        <v>317.76</v>
      </c>
      <c r="N51" s="6">
        <f t="shared" si="1"/>
        <v>178.63</v>
      </c>
      <c r="O51" s="6">
        <f t="shared" si="1"/>
        <v>5.28</v>
      </c>
    </row>
    <row r="52" spans="1:15" x14ac:dyDescent="0.3">
      <c r="A52" s="16"/>
      <c r="B52" s="5" t="s">
        <v>181</v>
      </c>
      <c r="C52" s="52"/>
      <c r="D52" s="53"/>
      <c r="E52" s="6">
        <f t="shared" ref="E52:O52" si="2">SUM(E21+E51)</f>
        <v>36.634999999999998</v>
      </c>
      <c r="F52" s="6">
        <f t="shared" si="2"/>
        <v>26.28</v>
      </c>
      <c r="G52" s="6">
        <f t="shared" si="2"/>
        <v>179.721</v>
      </c>
      <c r="H52" s="6">
        <f t="shared" si="2"/>
        <v>1088.777</v>
      </c>
      <c r="I52" s="6">
        <f t="shared" si="2"/>
        <v>0.7340000000000001</v>
      </c>
      <c r="J52" s="6">
        <f t="shared" si="2"/>
        <v>34.607000000000006</v>
      </c>
      <c r="K52" s="6">
        <f t="shared" si="2"/>
        <v>28.568000000000001</v>
      </c>
      <c r="L52" s="6">
        <f t="shared" si="2"/>
        <v>173.37299999999999</v>
      </c>
      <c r="M52" s="6">
        <f t="shared" si="2"/>
        <v>432</v>
      </c>
      <c r="N52" s="6">
        <f t="shared" si="2"/>
        <v>216.56</v>
      </c>
      <c r="O52" s="6">
        <f t="shared" si="2"/>
        <v>6.7250000000000005</v>
      </c>
    </row>
    <row r="53" spans="1:15" x14ac:dyDescent="0.3">
      <c r="A53" s="48" t="s">
        <v>126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49"/>
    </row>
    <row r="54" spans="1:15" x14ac:dyDescent="0.3">
      <c r="A54" s="16"/>
      <c r="B54" s="31" t="s">
        <v>132</v>
      </c>
      <c r="C54" s="48">
        <v>200</v>
      </c>
      <c r="D54" s="49"/>
      <c r="E54" s="6">
        <v>0.8</v>
      </c>
      <c r="F54" s="6">
        <v>0.3</v>
      </c>
      <c r="G54" s="6">
        <v>2.86</v>
      </c>
      <c r="H54" s="6">
        <v>18</v>
      </c>
      <c r="I54" s="6">
        <v>0.01</v>
      </c>
      <c r="J54" s="6">
        <v>0.03</v>
      </c>
      <c r="K54" s="6">
        <v>0.1</v>
      </c>
      <c r="L54" s="6">
        <v>2</v>
      </c>
      <c r="M54" s="6">
        <v>22.4</v>
      </c>
      <c r="N54" s="6">
        <v>17.2</v>
      </c>
      <c r="O54" s="6">
        <v>0.02</v>
      </c>
    </row>
    <row r="55" spans="1:15" x14ac:dyDescent="0.3">
      <c r="A55" s="16"/>
      <c r="B55" s="31" t="s">
        <v>131</v>
      </c>
      <c r="C55" s="48">
        <v>25</v>
      </c>
      <c r="D55" s="49"/>
      <c r="E55" s="6">
        <v>0.98</v>
      </c>
      <c r="F55" s="6">
        <v>7.65</v>
      </c>
      <c r="G55" s="6">
        <v>15.63</v>
      </c>
      <c r="H55" s="6">
        <v>135.25</v>
      </c>
      <c r="I55" s="6"/>
      <c r="J55" s="6"/>
      <c r="K55" s="6"/>
      <c r="L55" s="6"/>
      <c r="M55" s="6"/>
      <c r="N55" s="6"/>
      <c r="O55" s="6"/>
    </row>
    <row r="56" spans="1:15" x14ac:dyDescent="0.3">
      <c r="A56" s="16"/>
      <c r="B56" s="31" t="s">
        <v>136</v>
      </c>
      <c r="C56" s="50"/>
      <c r="D56" s="51"/>
      <c r="E56" s="6">
        <f>SUM(E54:E55)</f>
        <v>1.78</v>
      </c>
      <c r="F56" s="6">
        <f t="shared" ref="F56:O56" si="3">SUM(F54:F55)</f>
        <v>7.95</v>
      </c>
      <c r="G56" s="6">
        <f t="shared" si="3"/>
        <v>18.490000000000002</v>
      </c>
      <c r="H56" s="6">
        <f t="shared" si="3"/>
        <v>153.25</v>
      </c>
      <c r="I56" s="6">
        <f t="shared" si="3"/>
        <v>0.01</v>
      </c>
      <c r="J56" s="6">
        <f t="shared" si="3"/>
        <v>0.03</v>
      </c>
      <c r="K56" s="6">
        <f t="shared" si="3"/>
        <v>0.1</v>
      </c>
      <c r="L56" s="6">
        <f t="shared" si="3"/>
        <v>2</v>
      </c>
      <c r="M56" s="6">
        <f t="shared" si="3"/>
        <v>22.4</v>
      </c>
      <c r="N56" s="6">
        <f t="shared" si="3"/>
        <v>17.2</v>
      </c>
      <c r="O56" s="6">
        <f t="shared" si="3"/>
        <v>0.02</v>
      </c>
    </row>
    <row r="57" spans="1:15" x14ac:dyDescent="0.3">
      <c r="A57" s="16"/>
      <c r="B57" s="31" t="s">
        <v>27</v>
      </c>
      <c r="C57" s="52"/>
      <c r="D57" s="53"/>
      <c r="E57" s="6">
        <f t="shared" ref="E57:O57" si="4">SUM(E21,E51,E56)</f>
        <v>38.414999999999999</v>
      </c>
      <c r="F57" s="6">
        <f t="shared" si="4"/>
        <v>34.230000000000004</v>
      </c>
      <c r="G57" s="6">
        <f t="shared" si="4"/>
        <v>198.21100000000001</v>
      </c>
      <c r="H57" s="6">
        <f t="shared" si="4"/>
        <v>1242.027</v>
      </c>
      <c r="I57" s="6">
        <f t="shared" si="4"/>
        <v>0.74400000000000011</v>
      </c>
      <c r="J57" s="6">
        <f t="shared" si="4"/>
        <v>34.637000000000008</v>
      </c>
      <c r="K57" s="6">
        <f t="shared" si="4"/>
        <v>28.668000000000003</v>
      </c>
      <c r="L57" s="6">
        <f t="shared" si="4"/>
        <v>175.37299999999999</v>
      </c>
      <c r="M57" s="6">
        <f t="shared" si="4"/>
        <v>454.4</v>
      </c>
      <c r="N57" s="6">
        <f t="shared" si="4"/>
        <v>233.76</v>
      </c>
      <c r="O57" s="6">
        <f t="shared" si="4"/>
        <v>6.7450000000000001</v>
      </c>
    </row>
  </sheetData>
  <mergeCells count="33">
    <mergeCell ref="A17:A20"/>
    <mergeCell ref="C51:D52"/>
    <mergeCell ref="A23:A27"/>
    <mergeCell ref="A28:A35"/>
    <mergeCell ref="A36:A40"/>
    <mergeCell ref="A41:A45"/>
    <mergeCell ref="A46:A48"/>
    <mergeCell ref="C50:D50"/>
    <mergeCell ref="C54:D54"/>
    <mergeCell ref="C55:D55"/>
    <mergeCell ref="A53:O53"/>
    <mergeCell ref="C23:D23"/>
    <mergeCell ref="C28:D28"/>
    <mergeCell ref="C36:D36"/>
    <mergeCell ref="C41:D41"/>
    <mergeCell ref="C46:D46"/>
    <mergeCell ref="C49:D49"/>
    <mergeCell ref="C56:D57"/>
    <mergeCell ref="A4:A5"/>
    <mergeCell ref="A6:O6"/>
    <mergeCell ref="A7:A11"/>
    <mergeCell ref="A12:A15"/>
    <mergeCell ref="A22:O22"/>
    <mergeCell ref="C4:D4"/>
    <mergeCell ref="C7:D7"/>
    <mergeCell ref="C12:D12"/>
    <mergeCell ref="C16:D16"/>
    <mergeCell ref="C17:D17"/>
    <mergeCell ref="B4:B5"/>
    <mergeCell ref="E4:G4"/>
    <mergeCell ref="H4:H5"/>
    <mergeCell ref="I4:K4"/>
    <mergeCell ref="L4:O4"/>
  </mergeCells>
  <pageMargins left="0.7" right="0.7" top="0.75" bottom="0.75" header="0.3" footer="0.3"/>
  <pageSetup paperSize="9" scale="78" fitToHeight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52"/>
  <sheetViews>
    <sheetView workbookViewId="0">
      <selection activeCell="A3" sqref="A3"/>
    </sheetView>
  </sheetViews>
  <sheetFormatPr defaultRowHeight="14.4" x14ac:dyDescent="0.3"/>
  <cols>
    <col min="1" max="1" width="15.88671875" customWidth="1"/>
    <col min="2" max="2" width="25.109375" customWidth="1"/>
    <col min="3" max="3" width="12.33203125" customWidth="1"/>
    <col min="7" max="7" width="14.5546875" customWidth="1"/>
    <col min="8" max="8" width="16.109375" customWidth="1"/>
    <col min="9" max="9" width="8.6640625" customWidth="1"/>
    <col min="10" max="10" width="9" customWidth="1"/>
    <col min="11" max="11" width="8.109375" customWidth="1"/>
    <col min="12" max="12" width="8.44140625" customWidth="1"/>
    <col min="13" max="13" width="6.109375" customWidth="1"/>
    <col min="14" max="14" width="7.109375" customWidth="1"/>
    <col min="15" max="15" width="9.5546875" customWidth="1"/>
    <col min="17" max="17" width="27" customWidth="1"/>
  </cols>
  <sheetData>
    <row r="1" spans="1:18" x14ac:dyDescent="0.3">
      <c r="A1" s="4" t="s">
        <v>254</v>
      </c>
      <c r="B1" s="4"/>
    </row>
    <row r="2" spans="1:18" x14ac:dyDescent="0.3">
      <c r="A2" s="4" t="s">
        <v>247</v>
      </c>
      <c r="B2" s="4"/>
    </row>
    <row r="3" spans="1:18" x14ac:dyDescent="0.3">
      <c r="A3" s="4" t="s">
        <v>281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 x14ac:dyDescent="0.3">
      <c r="A4" s="56"/>
      <c r="B4" s="49" t="s">
        <v>0</v>
      </c>
      <c r="C4" s="48" t="s">
        <v>178</v>
      </c>
      <c r="D4" s="49"/>
      <c r="E4" s="62" t="s">
        <v>1</v>
      </c>
      <c r="F4" s="62"/>
      <c r="G4" s="62"/>
      <c r="H4" s="63" t="s">
        <v>14</v>
      </c>
      <c r="I4" s="62" t="s">
        <v>2</v>
      </c>
      <c r="J4" s="62"/>
      <c r="K4" s="62"/>
      <c r="L4" s="62" t="s">
        <v>3</v>
      </c>
      <c r="M4" s="62"/>
      <c r="N4" s="62"/>
      <c r="O4" s="62"/>
    </row>
    <row r="5" spans="1:18" x14ac:dyDescent="0.3">
      <c r="A5" s="57"/>
      <c r="B5" s="49"/>
      <c r="C5" s="21" t="s">
        <v>179</v>
      </c>
      <c r="D5" s="5" t="s">
        <v>180</v>
      </c>
      <c r="E5" s="6" t="s">
        <v>4</v>
      </c>
      <c r="F5" s="6" t="s">
        <v>5</v>
      </c>
      <c r="G5" s="6" t="s">
        <v>6</v>
      </c>
      <c r="H5" s="64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8" x14ac:dyDescent="0.3">
      <c r="A6" s="48" t="s">
        <v>15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</row>
    <row r="7" spans="1:18" ht="18" x14ac:dyDescent="0.35">
      <c r="A7" s="56" t="s">
        <v>218</v>
      </c>
      <c r="B7" s="31" t="s">
        <v>42</v>
      </c>
      <c r="C7" s="48" t="s">
        <v>45</v>
      </c>
      <c r="D7" s="49"/>
      <c r="E7" s="6">
        <v>14.27</v>
      </c>
      <c r="F7" s="6">
        <v>22.16</v>
      </c>
      <c r="G7" s="6">
        <v>2.65</v>
      </c>
      <c r="H7" s="6">
        <v>267.93</v>
      </c>
      <c r="I7" s="6">
        <v>0.1</v>
      </c>
      <c r="J7" s="6">
        <v>0.25</v>
      </c>
      <c r="K7" s="6">
        <v>345</v>
      </c>
      <c r="L7" s="6">
        <v>114.2</v>
      </c>
      <c r="M7" s="6">
        <v>260.5</v>
      </c>
      <c r="N7" s="6">
        <v>19.5</v>
      </c>
      <c r="O7" s="6">
        <v>2.94</v>
      </c>
      <c r="Q7" s="17"/>
      <c r="R7" s="30"/>
    </row>
    <row r="8" spans="1:18" ht="18" x14ac:dyDescent="0.35">
      <c r="A8" s="58"/>
      <c r="B8" s="32" t="s">
        <v>98</v>
      </c>
      <c r="C8" s="37">
        <v>60</v>
      </c>
      <c r="D8" s="7">
        <v>60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17"/>
      <c r="R8" s="30"/>
    </row>
    <row r="9" spans="1:18" ht="18" x14ac:dyDescent="0.35">
      <c r="A9" s="58"/>
      <c r="B9" s="32" t="s">
        <v>79</v>
      </c>
      <c r="C9" s="37">
        <v>22</v>
      </c>
      <c r="D9" s="7">
        <v>22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17"/>
      <c r="R9" s="30"/>
    </row>
    <row r="10" spans="1:18" ht="18" x14ac:dyDescent="0.35">
      <c r="A10" s="58"/>
      <c r="B10" s="32" t="s">
        <v>68</v>
      </c>
      <c r="C10" s="37">
        <v>6</v>
      </c>
      <c r="D10" s="7">
        <v>6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17"/>
      <c r="R10" s="27"/>
    </row>
    <row r="11" spans="1:18" ht="18" x14ac:dyDescent="0.35">
      <c r="A11" s="57"/>
      <c r="B11" s="32" t="s">
        <v>137</v>
      </c>
      <c r="C11" s="37">
        <v>0.1</v>
      </c>
      <c r="D11" s="7">
        <v>0.1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17"/>
      <c r="R11" s="30"/>
    </row>
    <row r="12" spans="1:18" ht="18" x14ac:dyDescent="0.35">
      <c r="A12" s="56" t="s">
        <v>199</v>
      </c>
      <c r="B12" s="31" t="s">
        <v>43</v>
      </c>
      <c r="C12" s="48">
        <v>15</v>
      </c>
      <c r="D12" s="49"/>
      <c r="E12" s="6">
        <v>3.48</v>
      </c>
      <c r="F12" s="6">
        <v>4.43</v>
      </c>
      <c r="G12" s="6">
        <v>0</v>
      </c>
      <c r="H12" s="6">
        <v>54.6</v>
      </c>
      <c r="I12" s="6">
        <v>0.01</v>
      </c>
      <c r="J12" s="6">
        <v>0.11</v>
      </c>
      <c r="K12" s="6">
        <v>39</v>
      </c>
      <c r="L12" s="6">
        <v>132</v>
      </c>
      <c r="M12" s="6">
        <v>75</v>
      </c>
      <c r="N12" s="6">
        <v>5.25</v>
      </c>
      <c r="O12" s="6">
        <v>0.15</v>
      </c>
      <c r="Q12" s="17"/>
      <c r="R12" s="30"/>
    </row>
    <row r="13" spans="1:18" ht="18" x14ac:dyDescent="0.35">
      <c r="A13" s="57"/>
      <c r="B13" s="32" t="s">
        <v>99</v>
      </c>
      <c r="C13" s="37">
        <v>15.9</v>
      </c>
      <c r="D13" s="7">
        <v>15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17"/>
      <c r="R13" s="30"/>
    </row>
    <row r="14" spans="1:18" ht="18" x14ac:dyDescent="0.35">
      <c r="A14" s="56" t="s">
        <v>219</v>
      </c>
      <c r="B14" s="31" t="s">
        <v>44</v>
      </c>
      <c r="C14" s="48">
        <v>200</v>
      </c>
      <c r="D14" s="49"/>
      <c r="E14" s="6">
        <v>1.7669999999999999</v>
      </c>
      <c r="F14" s="6">
        <v>1.363</v>
      </c>
      <c r="G14" s="6">
        <v>23.78</v>
      </c>
      <c r="H14" s="6">
        <v>105.26</v>
      </c>
      <c r="I14" s="6">
        <v>1.2E-2</v>
      </c>
      <c r="J14" s="6">
        <v>0.14199999999999999</v>
      </c>
      <c r="K14" s="6">
        <v>1.2E-2</v>
      </c>
      <c r="L14" s="6">
        <v>66.897000000000006</v>
      </c>
      <c r="M14" s="6">
        <v>55.055</v>
      </c>
      <c r="N14" s="6">
        <v>4.55</v>
      </c>
      <c r="O14" s="6">
        <v>5.8999999999999997E-2</v>
      </c>
      <c r="Q14" s="17"/>
      <c r="R14" s="30"/>
    </row>
    <row r="15" spans="1:18" ht="18" x14ac:dyDescent="0.35">
      <c r="A15" s="58"/>
      <c r="B15" s="32" t="s">
        <v>100</v>
      </c>
      <c r="C15" s="37">
        <v>8</v>
      </c>
      <c r="D15" s="7">
        <v>8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17"/>
      <c r="R15" s="30"/>
    </row>
    <row r="16" spans="1:18" ht="18" x14ac:dyDescent="0.35">
      <c r="A16" s="58"/>
      <c r="B16" s="32" t="s">
        <v>79</v>
      </c>
      <c r="C16" s="37">
        <v>100</v>
      </c>
      <c r="D16" s="7">
        <v>100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17"/>
      <c r="R16" s="30"/>
    </row>
    <row r="17" spans="1:18" ht="18" x14ac:dyDescent="0.35">
      <c r="A17" s="57"/>
      <c r="B17" s="32" t="s">
        <v>83</v>
      </c>
      <c r="C17" s="37">
        <v>20</v>
      </c>
      <c r="D17" s="7">
        <v>20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17"/>
      <c r="R17" s="30"/>
    </row>
    <row r="18" spans="1:18" ht="18" x14ac:dyDescent="0.35">
      <c r="A18" s="16"/>
      <c r="B18" s="31" t="s">
        <v>19</v>
      </c>
      <c r="C18" s="48">
        <v>50</v>
      </c>
      <c r="D18" s="49"/>
      <c r="E18" s="13">
        <v>3.8</v>
      </c>
      <c r="F18" s="6">
        <v>0.45</v>
      </c>
      <c r="G18" s="6">
        <v>24.9</v>
      </c>
      <c r="H18" s="6">
        <v>113.22</v>
      </c>
      <c r="I18" s="6">
        <v>0.08</v>
      </c>
      <c r="J18" s="6">
        <v>0</v>
      </c>
      <c r="K18" s="6">
        <v>0</v>
      </c>
      <c r="L18" s="6">
        <v>13.02</v>
      </c>
      <c r="M18" s="6">
        <v>41.5</v>
      </c>
      <c r="N18" s="6">
        <v>17.53</v>
      </c>
      <c r="O18" s="6">
        <v>0.8</v>
      </c>
      <c r="Q18" s="17"/>
      <c r="R18" s="30"/>
    </row>
    <row r="19" spans="1:18" ht="18" x14ac:dyDescent="0.35">
      <c r="A19" s="16"/>
      <c r="B19" s="31" t="s">
        <v>143</v>
      </c>
      <c r="C19" s="48">
        <v>50</v>
      </c>
      <c r="D19" s="49"/>
      <c r="E19" s="6">
        <v>1.1000000000000001</v>
      </c>
      <c r="F19" s="6">
        <v>0.2</v>
      </c>
      <c r="G19" s="6">
        <v>3.8</v>
      </c>
      <c r="H19" s="6">
        <v>24</v>
      </c>
      <c r="I19" s="6">
        <v>0.06</v>
      </c>
      <c r="J19" s="6">
        <v>25</v>
      </c>
      <c r="K19" s="6">
        <v>0</v>
      </c>
      <c r="L19" s="6">
        <v>14</v>
      </c>
      <c r="M19" s="6">
        <v>20</v>
      </c>
      <c r="N19" s="6">
        <v>26</v>
      </c>
      <c r="O19" s="6">
        <v>0.5</v>
      </c>
      <c r="Q19" s="17"/>
      <c r="R19" s="30"/>
    </row>
    <row r="20" spans="1:18" ht="18" x14ac:dyDescent="0.35">
      <c r="A20" s="16"/>
      <c r="B20" s="31" t="s">
        <v>20</v>
      </c>
      <c r="C20" s="48"/>
      <c r="D20" s="49"/>
      <c r="E20" s="6">
        <f>SUM(E7:E19)</f>
        <v>24.417000000000002</v>
      </c>
      <c r="F20" s="6">
        <f t="shared" ref="F20:O20" si="0">SUM(F7:F19)</f>
        <v>28.602999999999998</v>
      </c>
      <c r="G20" s="6">
        <f t="shared" si="0"/>
        <v>55.129999999999995</v>
      </c>
      <c r="H20" s="6">
        <f t="shared" si="0"/>
        <v>565.01</v>
      </c>
      <c r="I20" s="6">
        <f t="shared" si="0"/>
        <v>0.26200000000000001</v>
      </c>
      <c r="J20" s="6">
        <f t="shared" si="0"/>
        <v>25.501999999999999</v>
      </c>
      <c r="K20" s="6">
        <f t="shared" si="0"/>
        <v>384.012</v>
      </c>
      <c r="L20" s="6">
        <f t="shared" si="0"/>
        <v>340.11699999999996</v>
      </c>
      <c r="M20" s="6">
        <f t="shared" si="0"/>
        <v>452.05500000000001</v>
      </c>
      <c r="N20" s="6">
        <f t="shared" si="0"/>
        <v>72.83</v>
      </c>
      <c r="O20" s="6">
        <f t="shared" si="0"/>
        <v>4.4489999999999998</v>
      </c>
      <c r="Q20" s="17"/>
      <c r="R20" s="30"/>
    </row>
    <row r="21" spans="1:18" ht="18" x14ac:dyDescent="0.35">
      <c r="A21" s="48" t="s">
        <v>21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49"/>
      <c r="Q21" s="17"/>
      <c r="R21" s="30"/>
    </row>
    <row r="22" spans="1:18" ht="18" x14ac:dyDescent="0.35">
      <c r="A22" s="56" t="s">
        <v>231</v>
      </c>
      <c r="B22" s="31" t="s">
        <v>22</v>
      </c>
      <c r="C22" s="48">
        <v>60</v>
      </c>
      <c r="D22" s="49"/>
      <c r="E22" s="6">
        <v>0.86</v>
      </c>
      <c r="F22" s="6">
        <v>3.65</v>
      </c>
      <c r="G22" s="6">
        <v>5.05</v>
      </c>
      <c r="H22" s="6">
        <v>56.34</v>
      </c>
      <c r="I22" s="6">
        <v>0.01</v>
      </c>
      <c r="J22" s="6">
        <v>5.7</v>
      </c>
      <c r="K22" s="6">
        <v>0</v>
      </c>
      <c r="L22" s="6">
        <v>21.09</v>
      </c>
      <c r="M22" s="6">
        <v>24.58</v>
      </c>
      <c r="N22" s="6">
        <v>12.54</v>
      </c>
      <c r="O22" s="6">
        <v>0.8</v>
      </c>
      <c r="Q22" s="17"/>
      <c r="R22" s="30"/>
    </row>
    <row r="23" spans="1:18" ht="18" x14ac:dyDescent="0.35">
      <c r="A23" s="58"/>
      <c r="B23" s="32" t="s">
        <v>71</v>
      </c>
      <c r="C23" s="37" t="s">
        <v>182</v>
      </c>
      <c r="D23" s="7">
        <v>57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Q23" s="17"/>
      <c r="R23" s="30"/>
    </row>
    <row r="24" spans="1:18" ht="18" x14ac:dyDescent="0.35">
      <c r="A24" s="57"/>
      <c r="B24" s="32" t="s">
        <v>72</v>
      </c>
      <c r="C24" s="37">
        <v>3.6</v>
      </c>
      <c r="D24" s="7">
        <v>3.6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Q24" s="17"/>
      <c r="R24" s="30"/>
    </row>
    <row r="25" spans="1:18" ht="28.8" x14ac:dyDescent="0.35">
      <c r="A25" s="56" t="s">
        <v>232</v>
      </c>
      <c r="B25" s="34" t="s">
        <v>65</v>
      </c>
      <c r="C25" s="48">
        <v>200</v>
      </c>
      <c r="D25" s="49"/>
      <c r="E25" s="6">
        <v>2.15</v>
      </c>
      <c r="F25" s="6">
        <v>2.27</v>
      </c>
      <c r="G25" s="6">
        <v>13.71</v>
      </c>
      <c r="H25" s="6">
        <v>83.8</v>
      </c>
      <c r="I25" s="6">
        <v>0.09</v>
      </c>
      <c r="J25" s="6">
        <v>6.6</v>
      </c>
      <c r="K25" s="6">
        <v>0</v>
      </c>
      <c r="L25" s="6">
        <v>19.68</v>
      </c>
      <c r="M25" s="6">
        <v>53.32</v>
      </c>
      <c r="N25" s="6">
        <v>21.6</v>
      </c>
      <c r="O25" s="6">
        <v>0.87</v>
      </c>
      <c r="Q25" s="17"/>
      <c r="R25" s="30"/>
    </row>
    <row r="26" spans="1:18" ht="18" x14ac:dyDescent="0.35">
      <c r="A26" s="58"/>
      <c r="B26" s="32" t="s">
        <v>73</v>
      </c>
      <c r="C26" s="37" t="s">
        <v>197</v>
      </c>
      <c r="D26" s="7">
        <v>60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Q26" s="17"/>
      <c r="R26" s="30"/>
    </row>
    <row r="27" spans="1:18" ht="18" x14ac:dyDescent="0.35">
      <c r="A27" s="58"/>
      <c r="B27" s="32" t="s">
        <v>115</v>
      </c>
      <c r="C27" s="37">
        <v>8</v>
      </c>
      <c r="D27" s="7">
        <v>8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Q27" s="17"/>
      <c r="R27" s="30"/>
    </row>
    <row r="28" spans="1:18" ht="18" x14ac:dyDescent="0.35">
      <c r="A28" s="58"/>
      <c r="B28" s="32" t="s">
        <v>74</v>
      </c>
      <c r="C28" s="37" t="s">
        <v>186</v>
      </c>
      <c r="D28" s="7">
        <v>8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17"/>
      <c r="R28" s="30"/>
    </row>
    <row r="29" spans="1:18" ht="18" x14ac:dyDescent="0.35">
      <c r="A29" s="58"/>
      <c r="B29" s="32" t="s">
        <v>75</v>
      </c>
      <c r="C29" s="37">
        <v>9.6</v>
      </c>
      <c r="D29" s="7">
        <v>8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Q29" s="17"/>
      <c r="R29" s="30"/>
    </row>
    <row r="30" spans="1:18" ht="18" x14ac:dyDescent="0.35">
      <c r="A30" s="58"/>
      <c r="B30" s="32" t="s">
        <v>91</v>
      </c>
      <c r="C30" s="37">
        <v>2</v>
      </c>
      <c r="D30" s="7">
        <v>2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Q30" s="17"/>
      <c r="R30" s="30"/>
    </row>
    <row r="31" spans="1:18" ht="22.8" customHeight="1" x14ac:dyDescent="0.35">
      <c r="A31" s="57"/>
      <c r="B31" s="32" t="s">
        <v>137</v>
      </c>
      <c r="C31" s="37">
        <v>0.2</v>
      </c>
      <c r="D31" s="7">
        <v>0.2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Q31" s="17"/>
      <c r="R31" s="30"/>
    </row>
    <row r="32" spans="1:18" x14ac:dyDescent="0.3">
      <c r="A32" s="56" t="s">
        <v>263</v>
      </c>
      <c r="B32" s="31" t="s">
        <v>66</v>
      </c>
      <c r="C32" s="48">
        <v>250</v>
      </c>
      <c r="D32" s="49"/>
      <c r="E32" s="6">
        <v>35.520000000000003</v>
      </c>
      <c r="F32" s="6">
        <v>13</v>
      </c>
      <c r="G32" s="6">
        <v>8.85</v>
      </c>
      <c r="H32" s="6">
        <v>299</v>
      </c>
      <c r="I32" s="6">
        <v>0.28000000000000003</v>
      </c>
      <c r="J32" s="6">
        <v>37.799999999999997</v>
      </c>
      <c r="K32" s="6">
        <v>37.799999999999997</v>
      </c>
      <c r="L32" s="6">
        <v>26.35</v>
      </c>
      <c r="M32" s="6">
        <v>143.51</v>
      </c>
      <c r="N32" s="6">
        <v>52.79</v>
      </c>
      <c r="O32" s="6">
        <v>2.08</v>
      </c>
    </row>
    <row r="33" spans="1:15" x14ac:dyDescent="0.3">
      <c r="A33" s="58"/>
      <c r="B33" s="31" t="s">
        <v>262</v>
      </c>
      <c r="C33" s="41">
        <v>132</v>
      </c>
      <c r="D33" s="21">
        <v>132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x14ac:dyDescent="0.3">
      <c r="A34" s="58"/>
      <c r="B34" s="32" t="s">
        <v>116</v>
      </c>
      <c r="C34" s="37">
        <v>214</v>
      </c>
      <c r="D34" s="7">
        <v>171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3">
      <c r="A35" s="58"/>
      <c r="B35" s="32" t="s">
        <v>68</v>
      </c>
      <c r="C35" s="37">
        <v>5.25</v>
      </c>
      <c r="D35" s="7">
        <v>5.25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3">
      <c r="A36" s="58"/>
      <c r="B36" s="32" t="s">
        <v>74</v>
      </c>
      <c r="C36" s="37">
        <v>3.75</v>
      </c>
      <c r="D36" s="7">
        <v>3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x14ac:dyDescent="0.3">
      <c r="A37" s="58"/>
      <c r="B37" s="32" t="s">
        <v>75</v>
      </c>
      <c r="C37" s="37">
        <v>7.2</v>
      </c>
      <c r="D37" s="7">
        <v>6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x14ac:dyDescent="0.3">
      <c r="A38" s="58"/>
      <c r="B38" s="32" t="s">
        <v>96</v>
      </c>
      <c r="C38" s="37">
        <v>9</v>
      </c>
      <c r="D38" s="7">
        <v>9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x14ac:dyDescent="0.3">
      <c r="A39" s="58"/>
      <c r="B39" s="32" t="s">
        <v>117</v>
      </c>
      <c r="C39" s="37">
        <v>1.8</v>
      </c>
      <c r="D39" s="7">
        <v>1.8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x14ac:dyDescent="0.3">
      <c r="A40" s="57"/>
      <c r="B40" s="32" t="s">
        <v>137</v>
      </c>
      <c r="C40" s="37">
        <v>1.5</v>
      </c>
      <c r="D40" s="7">
        <v>1.5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3">
      <c r="A41" s="56"/>
      <c r="B41" s="31" t="s">
        <v>138</v>
      </c>
      <c r="C41" s="48">
        <v>200</v>
      </c>
      <c r="D41" s="49"/>
      <c r="E41" s="6">
        <v>1</v>
      </c>
      <c r="F41" s="6">
        <v>0.2</v>
      </c>
      <c r="G41" s="6">
        <v>20.2</v>
      </c>
      <c r="H41" s="6">
        <v>96</v>
      </c>
      <c r="I41" s="6">
        <v>0.02</v>
      </c>
      <c r="J41" s="6">
        <v>4</v>
      </c>
      <c r="K41" s="6">
        <v>0</v>
      </c>
      <c r="L41" s="6">
        <v>14</v>
      </c>
      <c r="M41" s="6">
        <v>14</v>
      </c>
      <c r="N41" s="6">
        <v>8.8000000000000007</v>
      </c>
      <c r="O41" s="6">
        <v>1.8</v>
      </c>
    </row>
    <row r="42" spans="1:15" x14ac:dyDescent="0.3">
      <c r="A42" s="58"/>
      <c r="B42" s="31" t="s">
        <v>138</v>
      </c>
      <c r="C42" s="48">
        <v>200</v>
      </c>
      <c r="D42" s="4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x14ac:dyDescent="0.3">
      <c r="A43" s="57"/>
      <c r="B43" s="32"/>
      <c r="C43" s="3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x14ac:dyDescent="0.3">
      <c r="A44" s="16"/>
      <c r="B44" s="31" t="s">
        <v>19</v>
      </c>
      <c r="C44" s="48">
        <v>50</v>
      </c>
      <c r="D44" s="49"/>
      <c r="E44" s="13">
        <v>3.8</v>
      </c>
      <c r="F44" s="6">
        <v>0.45</v>
      </c>
      <c r="G44" s="6">
        <v>24.9</v>
      </c>
      <c r="H44" s="6">
        <v>113.22</v>
      </c>
      <c r="I44" s="6">
        <v>0.08</v>
      </c>
      <c r="J44" s="6">
        <v>0</v>
      </c>
      <c r="K44" s="6">
        <v>0</v>
      </c>
      <c r="L44" s="6">
        <v>13.02</v>
      </c>
      <c r="M44" s="6">
        <v>41.5</v>
      </c>
      <c r="N44" s="6">
        <v>17.53</v>
      </c>
      <c r="O44" s="6">
        <v>0.8</v>
      </c>
    </row>
    <row r="45" spans="1:15" x14ac:dyDescent="0.3">
      <c r="A45" s="16"/>
      <c r="B45" s="31" t="s">
        <v>24</v>
      </c>
      <c r="C45" s="48">
        <v>50</v>
      </c>
      <c r="D45" s="49"/>
      <c r="E45" s="6">
        <v>2.75</v>
      </c>
      <c r="F45" s="6">
        <v>0.5</v>
      </c>
      <c r="G45" s="6">
        <v>17</v>
      </c>
      <c r="H45" s="6">
        <v>85</v>
      </c>
      <c r="I45" s="6">
        <v>0.09</v>
      </c>
      <c r="J45" s="6">
        <v>0</v>
      </c>
      <c r="K45" s="6">
        <v>0</v>
      </c>
      <c r="L45" s="6">
        <v>10.5</v>
      </c>
      <c r="M45" s="6">
        <v>87</v>
      </c>
      <c r="N45" s="6">
        <v>28.5</v>
      </c>
      <c r="O45" s="6">
        <v>1.8</v>
      </c>
    </row>
    <row r="46" spans="1:15" x14ac:dyDescent="0.3">
      <c r="A46" s="35"/>
      <c r="B46" s="36" t="s">
        <v>26</v>
      </c>
      <c r="C46" s="50"/>
      <c r="D46" s="51"/>
      <c r="E46" s="10">
        <f t="shared" ref="E46:O46" si="1">SUM(E22:E45)</f>
        <v>46.08</v>
      </c>
      <c r="F46" s="10">
        <f t="shared" si="1"/>
        <v>20.07</v>
      </c>
      <c r="G46" s="10">
        <f t="shared" si="1"/>
        <v>89.710000000000008</v>
      </c>
      <c r="H46" s="10">
        <f t="shared" si="1"/>
        <v>733.36</v>
      </c>
      <c r="I46" s="10">
        <f t="shared" si="1"/>
        <v>0.57000000000000006</v>
      </c>
      <c r="J46" s="10">
        <f t="shared" si="1"/>
        <v>54.099999999999994</v>
      </c>
      <c r="K46" s="10">
        <f t="shared" si="1"/>
        <v>37.799999999999997</v>
      </c>
      <c r="L46" s="10">
        <f t="shared" si="1"/>
        <v>104.64</v>
      </c>
      <c r="M46" s="10">
        <f t="shared" si="1"/>
        <v>363.90999999999997</v>
      </c>
      <c r="N46" s="10">
        <f t="shared" si="1"/>
        <v>141.76</v>
      </c>
      <c r="O46" s="10">
        <f t="shared" si="1"/>
        <v>8.15</v>
      </c>
    </row>
    <row r="47" spans="1:15" x14ac:dyDescent="0.3">
      <c r="A47" s="16"/>
      <c r="B47" s="5" t="s">
        <v>181</v>
      </c>
      <c r="C47" s="52"/>
      <c r="D47" s="53"/>
      <c r="E47" s="6">
        <f t="shared" ref="E47:O47" si="2">SUM(E20+E46)</f>
        <v>70.497</v>
      </c>
      <c r="F47" s="6">
        <f t="shared" si="2"/>
        <v>48.673000000000002</v>
      </c>
      <c r="G47" s="6">
        <f t="shared" si="2"/>
        <v>144.84</v>
      </c>
      <c r="H47" s="6">
        <f t="shared" si="2"/>
        <v>1298.3699999999999</v>
      </c>
      <c r="I47" s="6">
        <f t="shared" si="2"/>
        <v>0.83200000000000007</v>
      </c>
      <c r="J47" s="6">
        <f t="shared" si="2"/>
        <v>79.60199999999999</v>
      </c>
      <c r="K47" s="6">
        <f t="shared" si="2"/>
        <v>421.81200000000001</v>
      </c>
      <c r="L47" s="6">
        <f t="shared" si="2"/>
        <v>444.75699999999995</v>
      </c>
      <c r="M47" s="6">
        <f t="shared" si="2"/>
        <v>815.96499999999992</v>
      </c>
      <c r="N47" s="6">
        <f t="shared" si="2"/>
        <v>214.58999999999997</v>
      </c>
      <c r="O47" s="6">
        <f t="shared" si="2"/>
        <v>12.599</v>
      </c>
    </row>
    <row r="48" spans="1:15" x14ac:dyDescent="0.3">
      <c r="A48" s="42" t="s">
        <v>126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3"/>
    </row>
    <row r="49" spans="1:15" x14ac:dyDescent="0.3">
      <c r="A49" s="16"/>
      <c r="B49" s="31" t="s">
        <v>127</v>
      </c>
      <c r="C49" s="48">
        <v>200</v>
      </c>
      <c r="D49" s="49"/>
      <c r="E49" s="6">
        <v>1</v>
      </c>
      <c r="F49" s="6">
        <v>0.01</v>
      </c>
      <c r="G49" s="6">
        <v>29.7</v>
      </c>
      <c r="H49" s="6">
        <v>128</v>
      </c>
      <c r="I49" s="6">
        <v>0.6</v>
      </c>
      <c r="J49" s="6">
        <v>0.06</v>
      </c>
      <c r="K49" s="6">
        <v>46</v>
      </c>
      <c r="L49" s="6"/>
      <c r="M49" s="6">
        <v>23</v>
      </c>
      <c r="N49" s="6">
        <v>23</v>
      </c>
      <c r="O49" s="6">
        <v>0.5</v>
      </c>
    </row>
    <row r="50" spans="1:15" x14ac:dyDescent="0.3">
      <c r="A50" s="16"/>
      <c r="B50" s="31" t="s">
        <v>128</v>
      </c>
      <c r="C50" s="48">
        <v>30</v>
      </c>
      <c r="D50" s="49"/>
      <c r="E50" s="6">
        <v>2.25</v>
      </c>
      <c r="F50" s="6">
        <v>2.94</v>
      </c>
      <c r="G50" s="6">
        <v>22.32</v>
      </c>
      <c r="H50" s="6">
        <v>125.1</v>
      </c>
      <c r="I50" s="6">
        <v>0.02</v>
      </c>
      <c r="J50" s="6">
        <v>0.02</v>
      </c>
      <c r="K50" s="6"/>
      <c r="L50" s="6">
        <v>3</v>
      </c>
      <c r="M50" s="6">
        <v>8.6999999999999993</v>
      </c>
      <c r="N50" s="6">
        <v>27</v>
      </c>
      <c r="O50" s="6">
        <v>0.63</v>
      </c>
    </row>
    <row r="51" spans="1:15" x14ac:dyDescent="0.3">
      <c r="A51" s="16"/>
      <c r="B51" s="31" t="s">
        <v>129</v>
      </c>
      <c r="C51" s="50"/>
      <c r="D51" s="51"/>
      <c r="E51" s="6">
        <f>SUM(E49:E50)</f>
        <v>3.25</v>
      </c>
      <c r="F51" s="6">
        <f t="shared" ref="F51:O51" si="3">SUM(F49:F50)</f>
        <v>2.9499999999999997</v>
      </c>
      <c r="G51" s="6">
        <f t="shared" si="3"/>
        <v>52.019999999999996</v>
      </c>
      <c r="H51" s="6">
        <f t="shared" si="3"/>
        <v>253.1</v>
      </c>
      <c r="I51" s="6">
        <f t="shared" si="3"/>
        <v>0.62</v>
      </c>
      <c r="J51" s="6">
        <f t="shared" si="3"/>
        <v>0.08</v>
      </c>
      <c r="K51" s="6">
        <f t="shared" si="3"/>
        <v>46</v>
      </c>
      <c r="L51" s="6">
        <f t="shared" si="3"/>
        <v>3</v>
      </c>
      <c r="M51" s="6">
        <f t="shared" si="3"/>
        <v>31.7</v>
      </c>
      <c r="N51" s="6">
        <f t="shared" si="3"/>
        <v>50</v>
      </c>
      <c r="O51" s="6">
        <f t="shared" si="3"/>
        <v>1.1299999999999999</v>
      </c>
    </row>
    <row r="52" spans="1:15" x14ac:dyDescent="0.3">
      <c r="A52" s="16"/>
      <c r="B52" s="31" t="s">
        <v>27</v>
      </c>
      <c r="C52" s="52"/>
      <c r="D52" s="53"/>
      <c r="E52" s="6">
        <f t="shared" ref="E52:O52" si="4">SUM(E20,E46,E51)</f>
        <v>73.747</v>
      </c>
      <c r="F52" s="6">
        <f t="shared" si="4"/>
        <v>51.623000000000005</v>
      </c>
      <c r="G52" s="6">
        <f t="shared" si="4"/>
        <v>196.86</v>
      </c>
      <c r="H52" s="6">
        <f t="shared" si="4"/>
        <v>1551.4699999999998</v>
      </c>
      <c r="I52" s="6">
        <f t="shared" si="4"/>
        <v>1.452</v>
      </c>
      <c r="J52" s="6">
        <f t="shared" si="4"/>
        <v>79.681999999999988</v>
      </c>
      <c r="K52" s="6">
        <f t="shared" si="4"/>
        <v>467.81200000000001</v>
      </c>
      <c r="L52" s="6">
        <f t="shared" si="4"/>
        <v>447.75699999999995</v>
      </c>
      <c r="M52" s="6">
        <f t="shared" si="4"/>
        <v>847.66499999999996</v>
      </c>
      <c r="N52" s="6">
        <f t="shared" si="4"/>
        <v>264.58999999999997</v>
      </c>
      <c r="O52" s="6">
        <f t="shared" si="4"/>
        <v>13.728999999999999</v>
      </c>
    </row>
  </sheetData>
  <mergeCells count="33">
    <mergeCell ref="C18:D18"/>
    <mergeCell ref="C19:D19"/>
    <mergeCell ref="C22:D22"/>
    <mergeCell ref="C25:D25"/>
    <mergeCell ref="A21:O21"/>
    <mergeCell ref="A22:A24"/>
    <mergeCell ref="A25:A31"/>
    <mergeCell ref="A4:A5"/>
    <mergeCell ref="A6:O6"/>
    <mergeCell ref="A7:A11"/>
    <mergeCell ref="A12:A13"/>
    <mergeCell ref="A14:A17"/>
    <mergeCell ref="C4:D4"/>
    <mergeCell ref="C7:D7"/>
    <mergeCell ref="C12:D12"/>
    <mergeCell ref="C14:D14"/>
    <mergeCell ref="B4:B5"/>
    <mergeCell ref="E4:G4"/>
    <mergeCell ref="H4:H5"/>
    <mergeCell ref="I4:K4"/>
    <mergeCell ref="L4:O4"/>
    <mergeCell ref="C51:D52"/>
    <mergeCell ref="A32:A40"/>
    <mergeCell ref="A41:A43"/>
    <mergeCell ref="C20:D20"/>
    <mergeCell ref="C46:D47"/>
    <mergeCell ref="C50:D50"/>
    <mergeCell ref="C32:D32"/>
    <mergeCell ref="C41:D41"/>
    <mergeCell ref="C44:D44"/>
    <mergeCell ref="C45:D45"/>
    <mergeCell ref="C49:D49"/>
    <mergeCell ref="C42:D42"/>
  </mergeCells>
  <pageMargins left="0.7" right="0.7" top="0.75" bottom="0.75" header="0.3" footer="0.3"/>
  <pageSetup paperSize="9" scale="78" fitToHeight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B97"/>
  <sheetViews>
    <sheetView tabSelected="1" workbookViewId="0">
      <selection activeCell="A3" sqref="A3"/>
    </sheetView>
  </sheetViews>
  <sheetFormatPr defaultRowHeight="14.4" x14ac:dyDescent="0.3"/>
  <cols>
    <col min="1" max="1" width="16.44140625" customWidth="1"/>
    <col min="2" max="2" width="29.109375" customWidth="1"/>
    <col min="3" max="3" width="14.44140625" customWidth="1"/>
    <col min="4" max="4" width="15.5546875" customWidth="1"/>
    <col min="5" max="5" width="13.5546875" customWidth="1"/>
    <col min="6" max="6" width="9.6640625" customWidth="1"/>
    <col min="7" max="7" width="13.109375" customWidth="1"/>
    <col min="8" max="8" width="13.33203125" customWidth="1"/>
    <col min="9" max="9" width="7.88671875" customWidth="1"/>
    <col min="10" max="10" width="6.109375" customWidth="1"/>
    <col min="11" max="11" width="7.88671875" customWidth="1"/>
    <col min="12" max="12" width="8.88671875" customWidth="1"/>
    <col min="13" max="13" width="12.5546875" customWidth="1"/>
    <col min="14" max="14" width="9.109375" customWidth="1"/>
    <col min="15" max="15" width="12.44140625" customWidth="1"/>
    <col min="17" max="17" width="26.33203125" customWidth="1"/>
  </cols>
  <sheetData>
    <row r="1" spans="1:18" ht="15.6" x14ac:dyDescent="0.3">
      <c r="A1" s="40" t="s">
        <v>255</v>
      </c>
      <c r="B1" s="39"/>
    </row>
    <row r="2" spans="1:18" ht="15.6" x14ac:dyDescent="0.3">
      <c r="A2" s="39" t="s">
        <v>248</v>
      </c>
      <c r="B2" s="39"/>
    </row>
    <row r="3" spans="1:18" ht="15.6" x14ac:dyDescent="0.3">
      <c r="A3" s="39" t="s">
        <v>281</v>
      </c>
      <c r="B3" s="39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 x14ac:dyDescent="0.3">
      <c r="A4" s="56"/>
      <c r="B4" s="49" t="s">
        <v>0</v>
      </c>
      <c r="C4" s="48" t="s">
        <v>178</v>
      </c>
      <c r="D4" s="49"/>
      <c r="E4" s="62" t="s">
        <v>1</v>
      </c>
      <c r="F4" s="62"/>
      <c r="G4" s="62"/>
      <c r="H4" s="63" t="s">
        <v>14</v>
      </c>
      <c r="I4" s="62" t="s">
        <v>2</v>
      </c>
      <c r="J4" s="62"/>
      <c r="K4" s="62"/>
      <c r="L4" s="62" t="s">
        <v>3</v>
      </c>
      <c r="M4" s="62"/>
      <c r="N4" s="62"/>
      <c r="O4" s="62"/>
    </row>
    <row r="5" spans="1:18" x14ac:dyDescent="0.3">
      <c r="A5" s="57"/>
      <c r="B5" s="49"/>
      <c r="C5" s="21" t="s">
        <v>179</v>
      </c>
      <c r="D5" s="5" t="s">
        <v>180</v>
      </c>
      <c r="E5" s="6" t="s">
        <v>4</v>
      </c>
      <c r="F5" s="6" t="s">
        <v>5</v>
      </c>
      <c r="G5" s="6" t="s">
        <v>6</v>
      </c>
      <c r="H5" s="64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8" x14ac:dyDescent="0.3">
      <c r="A6" s="48" t="s">
        <v>15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</row>
    <row r="7" spans="1:18" ht="28.8" x14ac:dyDescent="0.35">
      <c r="A7" s="56" t="s">
        <v>205</v>
      </c>
      <c r="B7" s="34" t="s">
        <v>28</v>
      </c>
      <c r="C7" s="48" t="s">
        <v>32</v>
      </c>
      <c r="D7" s="49"/>
      <c r="E7" s="6">
        <v>27.84</v>
      </c>
      <c r="F7" s="6">
        <v>18</v>
      </c>
      <c r="G7" s="6">
        <v>32.4</v>
      </c>
      <c r="H7" s="6">
        <v>279.60000000000002</v>
      </c>
      <c r="I7" s="6">
        <v>0.09</v>
      </c>
      <c r="J7" s="6">
        <v>0.74</v>
      </c>
      <c r="K7" s="6">
        <v>0.33</v>
      </c>
      <c r="L7" s="6">
        <v>226.4</v>
      </c>
      <c r="M7" s="6">
        <v>344.91</v>
      </c>
      <c r="N7" s="6">
        <v>48.92</v>
      </c>
      <c r="O7" s="6">
        <v>0.84</v>
      </c>
      <c r="Q7" s="15" t="s">
        <v>152</v>
      </c>
      <c r="R7" s="19">
        <v>81.599999999999994</v>
      </c>
    </row>
    <row r="8" spans="1:18" ht="18" x14ac:dyDescent="0.35">
      <c r="A8" s="58"/>
      <c r="B8" s="32" t="s">
        <v>82</v>
      </c>
      <c r="C8" s="37">
        <v>141</v>
      </c>
      <c r="D8" s="7">
        <v>140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15" t="s">
        <v>154</v>
      </c>
      <c r="R8" s="19">
        <v>67.8</v>
      </c>
    </row>
    <row r="9" spans="1:18" ht="18" x14ac:dyDescent="0.35">
      <c r="A9" s="58"/>
      <c r="B9" s="32" t="s">
        <v>142</v>
      </c>
      <c r="C9" s="37">
        <v>10</v>
      </c>
      <c r="D9" s="7">
        <v>10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15" t="s">
        <v>149</v>
      </c>
      <c r="R9" s="19">
        <v>9.6999999999999993</v>
      </c>
    </row>
    <row r="10" spans="1:18" ht="18" x14ac:dyDescent="0.35">
      <c r="A10" s="58"/>
      <c r="B10" s="32" t="s">
        <v>83</v>
      </c>
      <c r="C10" s="37">
        <v>10</v>
      </c>
      <c r="D10" s="7">
        <v>10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15" t="s">
        <v>30</v>
      </c>
      <c r="R10" s="20" t="s">
        <v>156</v>
      </c>
    </row>
    <row r="11" spans="1:18" ht="18" x14ac:dyDescent="0.35">
      <c r="A11" s="58"/>
      <c r="B11" s="32" t="s">
        <v>84</v>
      </c>
      <c r="C11" s="38">
        <v>4</v>
      </c>
      <c r="D11" s="9" t="s">
        <v>198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15" t="s">
        <v>155</v>
      </c>
      <c r="R11" s="19">
        <v>0.05</v>
      </c>
    </row>
    <row r="12" spans="1:18" ht="18" x14ac:dyDescent="0.35">
      <c r="A12" s="58"/>
      <c r="B12" s="32" t="s">
        <v>68</v>
      </c>
      <c r="C12" s="37">
        <v>5</v>
      </c>
      <c r="D12" s="7">
        <v>5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Q12" s="15" t="s">
        <v>145</v>
      </c>
      <c r="R12" s="19">
        <v>40</v>
      </c>
    </row>
    <row r="13" spans="1:18" ht="18" x14ac:dyDescent="0.35">
      <c r="A13" s="58"/>
      <c r="B13" s="32" t="s">
        <v>85</v>
      </c>
      <c r="C13" s="37">
        <v>5</v>
      </c>
      <c r="D13" s="7">
        <v>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15" t="s">
        <v>150</v>
      </c>
      <c r="R13" s="19">
        <v>7</v>
      </c>
    </row>
    <row r="14" spans="1:18" ht="18" x14ac:dyDescent="0.35">
      <c r="A14" s="58"/>
      <c r="B14" s="32" t="s">
        <v>80</v>
      </c>
      <c r="C14" s="37">
        <v>5</v>
      </c>
      <c r="D14" s="7">
        <v>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Q14" s="15" t="s">
        <v>147</v>
      </c>
      <c r="R14" s="19">
        <v>123.8</v>
      </c>
    </row>
    <row r="15" spans="1:18" ht="18" x14ac:dyDescent="0.35">
      <c r="A15" s="57"/>
      <c r="B15" s="32" t="s">
        <v>86</v>
      </c>
      <c r="C15" s="37">
        <v>20</v>
      </c>
      <c r="D15" s="7">
        <v>20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15" t="s">
        <v>144</v>
      </c>
      <c r="R15" s="19">
        <v>7</v>
      </c>
    </row>
    <row r="16" spans="1:18" ht="18" x14ac:dyDescent="0.35">
      <c r="A16" s="56" t="s">
        <v>206</v>
      </c>
      <c r="B16" s="31" t="s">
        <v>31</v>
      </c>
      <c r="C16" s="48" t="s">
        <v>33</v>
      </c>
      <c r="D16" s="49"/>
      <c r="E16" s="6">
        <v>0.434</v>
      </c>
      <c r="F16" s="6">
        <v>0</v>
      </c>
      <c r="G16" s="6">
        <v>12.725</v>
      </c>
      <c r="H16" s="6">
        <v>46.033000000000001</v>
      </c>
      <c r="I16" s="6">
        <v>0.02</v>
      </c>
      <c r="J16" s="6">
        <v>0.08</v>
      </c>
      <c r="K16" s="6">
        <v>0</v>
      </c>
      <c r="L16" s="6">
        <v>3.0939999999999999</v>
      </c>
      <c r="M16" s="6">
        <v>2.7949999999999999</v>
      </c>
      <c r="N16" s="6">
        <v>0.55000000000000004</v>
      </c>
      <c r="O16" s="6">
        <v>2E-3</v>
      </c>
      <c r="Q16" s="15" t="s">
        <v>157</v>
      </c>
      <c r="R16" s="19">
        <v>6</v>
      </c>
    </row>
    <row r="17" spans="1:28" ht="18" x14ac:dyDescent="0.35">
      <c r="A17" s="58"/>
      <c r="B17" s="32" t="s">
        <v>88</v>
      </c>
      <c r="C17" s="37">
        <v>2</v>
      </c>
      <c r="D17" s="7">
        <v>2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15" t="s">
        <v>153</v>
      </c>
      <c r="R17" s="19">
        <v>3.2</v>
      </c>
    </row>
    <row r="18" spans="1:28" ht="18" x14ac:dyDescent="0.35">
      <c r="A18" s="58"/>
      <c r="B18" s="32" t="s">
        <v>83</v>
      </c>
      <c r="C18" s="37">
        <v>15</v>
      </c>
      <c r="D18" s="7">
        <v>15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4"/>
      <c r="Q18" s="15" t="s">
        <v>151</v>
      </c>
      <c r="R18" s="19">
        <v>79</v>
      </c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8" x14ac:dyDescent="0.35">
      <c r="A19" s="57"/>
      <c r="B19" s="32" t="s">
        <v>89</v>
      </c>
      <c r="C19" s="37">
        <v>7</v>
      </c>
      <c r="D19" s="7">
        <v>7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Q19" s="15" t="s">
        <v>146</v>
      </c>
      <c r="R19" s="19">
        <v>79</v>
      </c>
    </row>
    <row r="20" spans="1:28" ht="18" x14ac:dyDescent="0.35">
      <c r="A20" s="16"/>
      <c r="B20" s="31" t="s">
        <v>19</v>
      </c>
      <c r="C20" s="48">
        <v>50</v>
      </c>
      <c r="D20" s="49"/>
      <c r="E20" s="13">
        <v>3.8</v>
      </c>
      <c r="F20" s="6">
        <v>0.45</v>
      </c>
      <c r="G20" s="6">
        <v>24.9</v>
      </c>
      <c r="H20" s="6">
        <v>113.22</v>
      </c>
      <c r="I20" s="6">
        <v>0.08</v>
      </c>
      <c r="J20" s="6">
        <v>0</v>
      </c>
      <c r="K20" s="6">
        <v>0</v>
      </c>
      <c r="L20" s="6">
        <v>13.02</v>
      </c>
      <c r="M20" s="6">
        <v>41.5</v>
      </c>
      <c r="N20" s="6">
        <v>17.53</v>
      </c>
      <c r="O20" s="6">
        <v>0.8</v>
      </c>
      <c r="Q20" s="15" t="s">
        <v>67</v>
      </c>
      <c r="R20" s="19">
        <v>20</v>
      </c>
    </row>
    <row r="21" spans="1:28" ht="18" x14ac:dyDescent="0.35">
      <c r="A21" s="45"/>
      <c r="B21" s="31" t="s">
        <v>125</v>
      </c>
      <c r="C21" s="48">
        <v>100</v>
      </c>
      <c r="D21" s="49"/>
      <c r="E21" s="13">
        <v>0.4</v>
      </c>
      <c r="F21" s="6">
        <v>0.4</v>
      </c>
      <c r="G21" s="6">
        <v>9.8000000000000007</v>
      </c>
      <c r="H21" s="6">
        <v>47</v>
      </c>
      <c r="I21" s="6">
        <v>0.03</v>
      </c>
      <c r="J21" s="6">
        <v>10</v>
      </c>
      <c r="K21" s="6"/>
      <c r="L21" s="6">
        <v>13.05</v>
      </c>
      <c r="M21" s="6">
        <v>11</v>
      </c>
      <c r="N21" s="6">
        <v>9</v>
      </c>
      <c r="O21" s="6">
        <v>2.2000000000000002</v>
      </c>
      <c r="Q21" s="17"/>
      <c r="R21" s="30"/>
    </row>
    <row r="22" spans="1:28" ht="18" x14ac:dyDescent="0.35">
      <c r="A22" s="16"/>
      <c r="B22" s="31" t="s">
        <v>20</v>
      </c>
      <c r="C22" s="48"/>
      <c r="D22" s="49"/>
      <c r="E22" s="6">
        <f t="shared" ref="E22:O22" si="0">SUM(E7:E21)</f>
        <v>32.473999999999997</v>
      </c>
      <c r="F22" s="6">
        <f t="shared" si="0"/>
        <v>18.849999999999998</v>
      </c>
      <c r="G22" s="6">
        <f t="shared" si="0"/>
        <v>79.825000000000003</v>
      </c>
      <c r="H22" s="6">
        <f t="shared" si="0"/>
        <v>485.85300000000007</v>
      </c>
      <c r="I22" s="6">
        <f t="shared" si="0"/>
        <v>0.22</v>
      </c>
      <c r="J22" s="6">
        <f t="shared" si="0"/>
        <v>10.82</v>
      </c>
      <c r="K22" s="6">
        <f t="shared" si="0"/>
        <v>0.33</v>
      </c>
      <c r="L22" s="6">
        <f t="shared" si="0"/>
        <v>255.56400000000002</v>
      </c>
      <c r="M22" s="6">
        <f t="shared" si="0"/>
        <v>400.20500000000004</v>
      </c>
      <c r="N22" s="6">
        <f t="shared" si="0"/>
        <v>76</v>
      </c>
      <c r="O22" s="6">
        <f t="shared" si="0"/>
        <v>3.8420000000000001</v>
      </c>
      <c r="Q22" s="15" t="s">
        <v>148</v>
      </c>
      <c r="R22" s="19">
        <v>50</v>
      </c>
    </row>
    <row r="23" spans="1:28" x14ac:dyDescent="0.3">
      <c r="A23" s="48" t="s">
        <v>21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49"/>
    </row>
    <row r="24" spans="1:28" x14ac:dyDescent="0.3">
      <c r="A24" s="56" t="s">
        <v>278</v>
      </c>
      <c r="B24" s="31" t="s">
        <v>279</v>
      </c>
      <c r="C24" s="48">
        <v>50</v>
      </c>
      <c r="D24" s="49"/>
      <c r="E24" s="6">
        <v>0.82</v>
      </c>
      <c r="F24" s="6">
        <v>3.71</v>
      </c>
      <c r="G24" s="6">
        <v>5.0599999999999996</v>
      </c>
      <c r="H24" s="6">
        <v>56.88</v>
      </c>
      <c r="I24" s="6">
        <v>0.04</v>
      </c>
      <c r="J24" s="6">
        <v>6.15</v>
      </c>
      <c r="K24" s="6">
        <v>0</v>
      </c>
      <c r="L24" s="6">
        <v>13.92</v>
      </c>
      <c r="M24" s="6">
        <v>26.98</v>
      </c>
      <c r="N24" s="6">
        <v>12.35</v>
      </c>
      <c r="O24" s="6">
        <v>0.193</v>
      </c>
    </row>
    <row r="25" spans="1:28" x14ac:dyDescent="0.3">
      <c r="A25" s="58"/>
      <c r="B25" s="31" t="s">
        <v>280</v>
      </c>
      <c r="C25" s="37" t="s">
        <v>190</v>
      </c>
      <c r="D25" s="7">
        <v>15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28" x14ac:dyDescent="0.3">
      <c r="A26" s="58"/>
      <c r="B26" s="31" t="s">
        <v>101</v>
      </c>
      <c r="C26" s="37" t="s">
        <v>191</v>
      </c>
      <c r="D26" s="7">
        <v>12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28" x14ac:dyDescent="0.3">
      <c r="A27" s="58"/>
      <c r="B27" s="32" t="s">
        <v>74</v>
      </c>
      <c r="C27" s="37" t="s">
        <v>192</v>
      </c>
      <c r="D27" s="7">
        <v>11.3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28" x14ac:dyDescent="0.3">
      <c r="A28" s="58"/>
      <c r="B28" s="32" t="s">
        <v>104</v>
      </c>
      <c r="C28" s="37">
        <v>15</v>
      </c>
      <c r="D28" s="7">
        <v>12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28" x14ac:dyDescent="0.3">
      <c r="A29" s="58"/>
      <c r="B29" s="32" t="s">
        <v>75</v>
      </c>
      <c r="C29" s="37" t="s">
        <v>193</v>
      </c>
      <c r="D29" s="7">
        <v>10.7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28" x14ac:dyDescent="0.3">
      <c r="A30" s="57"/>
      <c r="B30" s="32" t="s">
        <v>91</v>
      </c>
      <c r="C30" s="37">
        <v>3.6</v>
      </c>
      <c r="D30" s="7">
        <v>3.6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28" x14ac:dyDescent="0.3">
      <c r="A31" s="56" t="s">
        <v>233</v>
      </c>
      <c r="B31" s="31" t="s">
        <v>176</v>
      </c>
      <c r="C31" s="48">
        <v>200</v>
      </c>
      <c r="D31" s="49"/>
      <c r="E31" s="6">
        <v>4.76</v>
      </c>
      <c r="F31" s="6">
        <v>6.03</v>
      </c>
      <c r="G31" s="6">
        <v>12.42</v>
      </c>
      <c r="H31" s="6">
        <v>118.62</v>
      </c>
      <c r="I31" s="6">
        <v>0.06</v>
      </c>
      <c r="J31" s="6">
        <v>0.03</v>
      </c>
      <c r="K31" s="6">
        <v>1.02</v>
      </c>
      <c r="L31" s="6">
        <v>32.07</v>
      </c>
      <c r="M31" s="6">
        <v>34.979999999999997</v>
      </c>
      <c r="N31" s="6">
        <v>5.42</v>
      </c>
      <c r="O31" s="6">
        <v>0.3</v>
      </c>
    </row>
    <row r="32" spans="1:28" x14ac:dyDescent="0.3">
      <c r="A32" s="58"/>
      <c r="B32" s="32" t="s">
        <v>172</v>
      </c>
      <c r="C32" s="37">
        <v>36.700000000000003</v>
      </c>
      <c r="D32" s="7">
        <v>32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x14ac:dyDescent="0.3">
      <c r="A33" s="58"/>
      <c r="B33" s="32" t="s">
        <v>158</v>
      </c>
      <c r="C33" s="37">
        <v>30</v>
      </c>
      <c r="D33" s="7">
        <v>24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x14ac:dyDescent="0.3">
      <c r="A34" s="58"/>
      <c r="B34" s="32" t="s">
        <v>73</v>
      </c>
      <c r="C34" s="37">
        <v>26.6</v>
      </c>
      <c r="D34" s="7">
        <v>20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3">
      <c r="A35" s="58"/>
      <c r="B35" s="32" t="s">
        <v>177</v>
      </c>
      <c r="C35" s="37">
        <v>8</v>
      </c>
      <c r="D35" s="7">
        <v>8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3">
      <c r="A36" s="58"/>
      <c r="B36" s="32" t="s">
        <v>74</v>
      </c>
      <c r="C36" s="37">
        <v>10</v>
      </c>
      <c r="D36" s="7">
        <v>8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x14ac:dyDescent="0.3">
      <c r="A37" s="58"/>
      <c r="B37" s="32" t="s">
        <v>75</v>
      </c>
      <c r="C37" s="37">
        <v>9.6</v>
      </c>
      <c r="D37" s="7">
        <v>8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x14ac:dyDescent="0.3">
      <c r="A38" s="57"/>
      <c r="B38" s="32" t="s">
        <v>91</v>
      </c>
      <c r="C38" s="37">
        <v>4</v>
      </c>
      <c r="D38" s="7">
        <v>4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x14ac:dyDescent="0.3">
      <c r="A39" s="56" t="s">
        <v>234</v>
      </c>
      <c r="B39" s="31" t="s">
        <v>264</v>
      </c>
      <c r="C39" s="48">
        <v>100</v>
      </c>
      <c r="D39" s="49"/>
      <c r="E39" s="6">
        <v>12</v>
      </c>
      <c r="F39" s="6">
        <v>9</v>
      </c>
      <c r="G39" s="6">
        <v>12</v>
      </c>
      <c r="H39" s="6">
        <v>183</v>
      </c>
      <c r="I39" s="6">
        <v>0.03</v>
      </c>
      <c r="J39" s="6">
        <v>0</v>
      </c>
      <c r="K39" s="6">
        <v>0</v>
      </c>
      <c r="L39" s="6">
        <v>19.2</v>
      </c>
      <c r="M39" s="6">
        <v>16</v>
      </c>
      <c r="N39" s="6">
        <v>127.2</v>
      </c>
      <c r="O39" s="6">
        <v>1.44</v>
      </c>
    </row>
    <row r="40" spans="1:15" x14ac:dyDescent="0.3">
      <c r="A40" s="57"/>
      <c r="B40" s="32"/>
      <c r="C40" s="37" t="s">
        <v>270</v>
      </c>
      <c r="D40" s="7">
        <v>100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3">
      <c r="A41" s="56" t="s">
        <v>202</v>
      </c>
      <c r="B41" s="31" t="s">
        <v>38</v>
      </c>
      <c r="C41" s="48">
        <v>150</v>
      </c>
      <c r="D41" s="49"/>
      <c r="E41" s="6">
        <v>5.52</v>
      </c>
      <c r="F41" s="6">
        <v>4.5199999999999996</v>
      </c>
      <c r="G41" s="6">
        <v>26.45</v>
      </c>
      <c r="H41" s="6">
        <v>168.45</v>
      </c>
      <c r="I41" s="6">
        <v>0.06</v>
      </c>
      <c r="J41" s="6">
        <v>0</v>
      </c>
      <c r="K41" s="6">
        <v>21</v>
      </c>
      <c r="L41" s="6">
        <v>4.8600000000000003</v>
      </c>
      <c r="M41" s="6">
        <v>37.17</v>
      </c>
      <c r="N41" s="6">
        <v>21.12</v>
      </c>
      <c r="O41" s="6">
        <v>1.1100000000000001</v>
      </c>
    </row>
    <row r="42" spans="1:15" x14ac:dyDescent="0.3">
      <c r="A42" s="58"/>
      <c r="B42" s="32" t="s">
        <v>115</v>
      </c>
      <c r="C42" s="37">
        <v>51</v>
      </c>
      <c r="D42" s="7">
        <v>51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x14ac:dyDescent="0.3">
      <c r="A43" s="58"/>
      <c r="B43" s="32" t="s">
        <v>68</v>
      </c>
      <c r="C43" s="37">
        <v>5.3</v>
      </c>
      <c r="D43" s="7">
        <v>5.3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x14ac:dyDescent="0.3">
      <c r="A44" s="57"/>
      <c r="B44" s="32" t="s">
        <v>137</v>
      </c>
      <c r="C44" s="37">
        <v>0.3</v>
      </c>
      <c r="D44" s="7">
        <v>0.3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ht="28.2" x14ac:dyDescent="0.3">
      <c r="A45" s="56" t="s">
        <v>203</v>
      </c>
      <c r="B45" s="34" t="s">
        <v>139</v>
      </c>
      <c r="C45" s="48">
        <v>200</v>
      </c>
      <c r="D45" s="49"/>
      <c r="E45" s="6">
        <v>0.04</v>
      </c>
      <c r="F45" s="6">
        <v>0</v>
      </c>
      <c r="G45" s="6">
        <v>24.76</v>
      </c>
      <c r="H45" s="6">
        <v>94.2</v>
      </c>
      <c r="I45" s="6">
        <v>0.01</v>
      </c>
      <c r="J45" s="6">
        <v>0.16800000000000001</v>
      </c>
      <c r="K45" s="6">
        <v>0</v>
      </c>
      <c r="L45" s="6">
        <v>6.4</v>
      </c>
      <c r="M45" s="6">
        <v>3.6</v>
      </c>
      <c r="N45" s="6">
        <v>0</v>
      </c>
      <c r="O45" s="6">
        <v>0.18</v>
      </c>
    </row>
    <row r="46" spans="1:15" x14ac:dyDescent="0.3">
      <c r="A46" s="58"/>
      <c r="B46" s="32" t="s">
        <v>81</v>
      </c>
      <c r="C46" s="37">
        <v>20</v>
      </c>
      <c r="D46" s="7">
        <v>20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x14ac:dyDescent="0.3">
      <c r="A47" s="57"/>
      <c r="B47" s="32" t="s">
        <v>83</v>
      </c>
      <c r="C47" s="37">
        <v>20</v>
      </c>
      <c r="D47" s="7">
        <v>20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x14ac:dyDescent="0.3">
      <c r="A48" s="16"/>
      <c r="B48" s="31" t="s">
        <v>19</v>
      </c>
      <c r="C48" s="48">
        <v>50</v>
      </c>
      <c r="D48" s="49"/>
      <c r="E48" s="13">
        <v>3.8</v>
      </c>
      <c r="F48" s="6">
        <v>0.45</v>
      </c>
      <c r="G48" s="6">
        <v>24.9</v>
      </c>
      <c r="H48" s="6">
        <v>113.22</v>
      </c>
      <c r="I48" s="6">
        <v>0.08</v>
      </c>
      <c r="J48" s="6">
        <v>0</v>
      </c>
      <c r="K48" s="6">
        <v>0</v>
      </c>
      <c r="L48" s="6">
        <v>13.02</v>
      </c>
      <c r="M48" s="6">
        <v>41.5</v>
      </c>
      <c r="N48" s="6">
        <v>17.53</v>
      </c>
      <c r="O48" s="6">
        <v>0.8</v>
      </c>
    </row>
    <row r="49" spans="1:16" x14ac:dyDescent="0.3">
      <c r="A49" s="16"/>
      <c r="B49" s="31" t="s">
        <v>24</v>
      </c>
      <c r="C49" s="48">
        <v>50</v>
      </c>
      <c r="D49" s="49"/>
      <c r="E49" s="6">
        <v>2.75</v>
      </c>
      <c r="F49" s="6">
        <v>0.5</v>
      </c>
      <c r="G49" s="6">
        <v>17</v>
      </c>
      <c r="H49" s="6">
        <v>85</v>
      </c>
      <c r="I49" s="6">
        <v>0.09</v>
      </c>
      <c r="J49" s="6">
        <v>0</v>
      </c>
      <c r="K49" s="6">
        <v>0</v>
      </c>
      <c r="L49" s="6">
        <v>10.5</v>
      </c>
      <c r="M49" s="6">
        <v>87</v>
      </c>
      <c r="N49" s="6">
        <v>28.5</v>
      </c>
      <c r="O49" s="6">
        <v>1.8</v>
      </c>
    </row>
    <row r="50" spans="1:16" x14ac:dyDescent="0.3">
      <c r="A50" s="16"/>
      <c r="B50" s="31" t="s">
        <v>26</v>
      </c>
      <c r="C50" s="50"/>
      <c r="D50" s="51"/>
      <c r="E50" s="6">
        <f t="shared" ref="E50:O50" si="1">SUM(E24:E49)</f>
        <v>29.689999999999998</v>
      </c>
      <c r="F50" s="6">
        <f t="shared" si="1"/>
        <v>24.21</v>
      </c>
      <c r="G50" s="6">
        <f t="shared" si="1"/>
        <v>122.59</v>
      </c>
      <c r="H50" s="6">
        <f t="shared" si="1"/>
        <v>819.37000000000012</v>
      </c>
      <c r="I50" s="6">
        <f t="shared" si="1"/>
        <v>0.37</v>
      </c>
      <c r="J50" s="6">
        <f t="shared" si="1"/>
        <v>6.3480000000000008</v>
      </c>
      <c r="K50" s="6">
        <f t="shared" si="1"/>
        <v>22.02</v>
      </c>
      <c r="L50" s="6">
        <f t="shared" si="1"/>
        <v>99.97</v>
      </c>
      <c r="M50" s="6">
        <f t="shared" si="1"/>
        <v>247.23</v>
      </c>
      <c r="N50" s="6">
        <f t="shared" si="1"/>
        <v>212.12</v>
      </c>
      <c r="O50" s="6">
        <f t="shared" si="1"/>
        <v>5.8230000000000004</v>
      </c>
    </row>
    <row r="51" spans="1:16" x14ac:dyDescent="0.3">
      <c r="A51" s="16"/>
      <c r="B51" s="5" t="s">
        <v>181</v>
      </c>
      <c r="C51" s="52"/>
      <c r="D51" s="53"/>
      <c r="E51" s="6">
        <f t="shared" ref="E51:O51" si="2">SUM(E22+E50)</f>
        <v>62.163999999999994</v>
      </c>
      <c r="F51" s="6">
        <f t="shared" si="2"/>
        <v>43.06</v>
      </c>
      <c r="G51" s="6">
        <f t="shared" si="2"/>
        <v>202.41500000000002</v>
      </c>
      <c r="H51" s="6">
        <f t="shared" si="2"/>
        <v>1305.2230000000002</v>
      </c>
      <c r="I51" s="6">
        <f t="shared" si="2"/>
        <v>0.59</v>
      </c>
      <c r="J51" s="6">
        <f t="shared" si="2"/>
        <v>17.167999999999999</v>
      </c>
      <c r="K51" s="6">
        <f t="shared" si="2"/>
        <v>22.349999999999998</v>
      </c>
      <c r="L51" s="6">
        <f t="shared" si="2"/>
        <v>355.53399999999999</v>
      </c>
      <c r="M51" s="6">
        <f t="shared" si="2"/>
        <v>647.43500000000006</v>
      </c>
      <c r="N51" s="6">
        <f t="shared" si="2"/>
        <v>288.12</v>
      </c>
      <c r="O51" s="6">
        <f t="shared" si="2"/>
        <v>9.6650000000000009</v>
      </c>
    </row>
    <row r="52" spans="1:16" x14ac:dyDescent="0.3">
      <c r="A52" s="48" t="s">
        <v>126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49"/>
    </row>
    <row r="53" spans="1:16" x14ac:dyDescent="0.3">
      <c r="A53" s="56" t="s">
        <v>222</v>
      </c>
      <c r="B53" s="31" t="s">
        <v>135</v>
      </c>
      <c r="C53" s="48">
        <v>200</v>
      </c>
      <c r="D53" s="49"/>
      <c r="E53" s="6">
        <v>1.36</v>
      </c>
      <c r="F53" s="6"/>
      <c r="G53" s="6">
        <v>29.02</v>
      </c>
      <c r="H53" s="6">
        <v>116.19</v>
      </c>
      <c r="I53" s="6"/>
      <c r="J53" s="6"/>
      <c r="K53" s="6"/>
      <c r="L53" s="6">
        <v>9.9</v>
      </c>
      <c r="M53" s="6">
        <v>18.48</v>
      </c>
      <c r="N53" s="6"/>
      <c r="O53" s="6">
        <v>0.03</v>
      </c>
    </row>
    <row r="54" spans="1:16" x14ac:dyDescent="0.3">
      <c r="A54" s="58"/>
      <c r="B54" s="3" t="s">
        <v>113</v>
      </c>
      <c r="C54" s="7">
        <v>24</v>
      </c>
      <c r="D54" s="7">
        <v>24</v>
      </c>
      <c r="E54" s="16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</row>
    <row r="55" spans="1:16" x14ac:dyDescent="0.3">
      <c r="A55" s="57"/>
      <c r="B55" s="3" t="s">
        <v>83</v>
      </c>
      <c r="C55" s="7">
        <v>10</v>
      </c>
      <c r="D55" s="7">
        <v>10</v>
      </c>
      <c r="E55" s="16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</row>
    <row r="56" spans="1:16" x14ac:dyDescent="0.3">
      <c r="A56" s="16"/>
      <c r="B56" s="31" t="s">
        <v>131</v>
      </c>
      <c r="C56" s="48">
        <v>25</v>
      </c>
      <c r="D56" s="49"/>
      <c r="E56" s="6">
        <v>0.98</v>
      </c>
      <c r="F56" s="6">
        <v>7.65</v>
      </c>
      <c r="G56" s="6">
        <v>15.63</v>
      </c>
      <c r="H56" s="6">
        <v>135.25</v>
      </c>
      <c r="I56" s="6"/>
      <c r="J56" s="6"/>
      <c r="K56" s="6"/>
      <c r="L56" s="6"/>
      <c r="M56" s="6"/>
      <c r="N56" s="6"/>
      <c r="O56" s="6"/>
    </row>
    <row r="57" spans="1:16" x14ac:dyDescent="0.3">
      <c r="A57" s="16"/>
      <c r="B57" s="31" t="s">
        <v>129</v>
      </c>
      <c r="C57" s="50"/>
      <c r="D57" s="51"/>
      <c r="E57" s="6">
        <f>SUM(E53:E56)</f>
        <v>2.34</v>
      </c>
      <c r="F57" s="6">
        <f t="shared" ref="F57:O57" si="3">SUM(F53:F56)</f>
        <v>7.65</v>
      </c>
      <c r="G57" s="6">
        <f t="shared" si="3"/>
        <v>44.65</v>
      </c>
      <c r="H57" s="6">
        <f t="shared" si="3"/>
        <v>251.44</v>
      </c>
      <c r="I57" s="6"/>
      <c r="J57" s="6"/>
      <c r="K57" s="6"/>
      <c r="L57" s="6">
        <f t="shared" si="3"/>
        <v>9.9</v>
      </c>
      <c r="M57" s="6">
        <f t="shared" si="3"/>
        <v>18.48</v>
      </c>
      <c r="N57" s="6"/>
      <c r="O57" s="6">
        <f t="shared" si="3"/>
        <v>0.03</v>
      </c>
    </row>
    <row r="58" spans="1:16" x14ac:dyDescent="0.3">
      <c r="A58" s="16"/>
      <c r="B58" s="31" t="s">
        <v>27</v>
      </c>
      <c r="C58" s="52"/>
      <c r="D58" s="53"/>
      <c r="E58" s="6">
        <f>SUM(E22,E50,E57)</f>
        <v>64.503999999999991</v>
      </c>
      <c r="F58" s="6">
        <f t="shared" ref="F58:O58" si="4">SUM(F50,F57,F22)</f>
        <v>50.709999999999994</v>
      </c>
      <c r="G58" s="6">
        <f t="shared" si="4"/>
        <v>247.065</v>
      </c>
      <c r="H58" s="6">
        <f t="shared" si="4"/>
        <v>1556.6630000000002</v>
      </c>
      <c r="I58" s="6">
        <f t="shared" si="4"/>
        <v>0.59</v>
      </c>
      <c r="J58" s="6">
        <f t="shared" si="4"/>
        <v>17.167999999999999</v>
      </c>
      <c r="K58" s="6">
        <f t="shared" si="4"/>
        <v>22.349999999999998</v>
      </c>
      <c r="L58" s="6">
        <f t="shared" si="4"/>
        <v>365.43400000000003</v>
      </c>
      <c r="M58" s="6">
        <f t="shared" si="4"/>
        <v>665.91499999999996</v>
      </c>
      <c r="N58" s="6">
        <f t="shared" si="4"/>
        <v>288.12</v>
      </c>
      <c r="O58" s="6">
        <f t="shared" si="4"/>
        <v>9.6950000000000003</v>
      </c>
    </row>
    <row r="76" spans="2:15" x14ac:dyDescent="0.3">
      <c r="B76" s="4"/>
      <c r="C76" s="4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2:15" x14ac:dyDescent="0.3">
      <c r="B77" s="2"/>
      <c r="C77" s="2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</row>
    <row r="78" spans="2:15" x14ac:dyDescent="0.3">
      <c r="B78" s="2"/>
      <c r="C78" s="2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</row>
    <row r="79" spans="2:15" x14ac:dyDescent="0.3">
      <c r="B79" s="2"/>
      <c r="C79" s="2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</row>
    <row r="80" spans="2:15" x14ac:dyDescent="0.3">
      <c r="B80" s="2"/>
      <c r="C80" s="2"/>
      <c r="D80" s="22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</row>
    <row r="81" spans="2:15" x14ac:dyDescent="0.3">
      <c r="B81" s="2"/>
      <c r="C81" s="2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</row>
    <row r="82" spans="2:15" x14ac:dyDescent="0.3">
      <c r="B82" s="2"/>
      <c r="C82" s="2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</row>
    <row r="83" spans="2:15" x14ac:dyDescent="0.3">
      <c r="B83" s="2"/>
      <c r="C83" s="2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</row>
    <row r="84" spans="2:15" x14ac:dyDescent="0.3">
      <c r="B84" s="2"/>
      <c r="C84" s="2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</row>
    <row r="85" spans="2:15" x14ac:dyDescent="0.3">
      <c r="B85" s="4"/>
      <c r="C85" s="4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2:15" x14ac:dyDescent="0.3">
      <c r="B86" s="2"/>
      <c r="C86" s="2"/>
      <c r="D86" s="14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2:15" x14ac:dyDescent="0.3">
      <c r="B87" s="2"/>
      <c r="C87" s="2"/>
      <c r="D87" s="14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2:15" x14ac:dyDescent="0.3">
      <c r="B88" s="2"/>
      <c r="C88" s="2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</row>
    <row r="89" spans="2:15" x14ac:dyDescent="0.3">
      <c r="B89" s="4"/>
      <c r="C89" s="4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2:15" x14ac:dyDescent="0.3">
      <c r="B90" s="2"/>
      <c r="C90" s="2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</row>
    <row r="91" spans="2:15" x14ac:dyDescent="0.3">
      <c r="B91" s="2"/>
      <c r="C91" s="2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</row>
    <row r="92" spans="2:15" x14ac:dyDescent="0.3">
      <c r="B92" s="2"/>
      <c r="C92" s="2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</row>
    <row r="93" spans="2:15" x14ac:dyDescent="0.3">
      <c r="B93" s="4"/>
      <c r="C93" s="4"/>
      <c r="D93" s="1"/>
      <c r="E93" s="23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2:15" x14ac:dyDescent="0.3">
      <c r="B94" s="4"/>
      <c r="C94" s="4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2:15" x14ac:dyDescent="0.3">
      <c r="B95" s="2"/>
      <c r="C95" s="2"/>
      <c r="D95" s="14"/>
    </row>
    <row r="96" spans="2:15" x14ac:dyDescent="0.3">
      <c r="B96" s="2"/>
      <c r="C96" s="2"/>
      <c r="D96" s="14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2:15" x14ac:dyDescent="0.3">
      <c r="B97" s="4"/>
      <c r="C97" s="4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</sheetData>
  <mergeCells count="34">
    <mergeCell ref="A4:A5"/>
    <mergeCell ref="A6:O6"/>
    <mergeCell ref="A7:A15"/>
    <mergeCell ref="A16:A19"/>
    <mergeCell ref="B4:B5"/>
    <mergeCell ref="E4:G4"/>
    <mergeCell ref="H4:H5"/>
    <mergeCell ref="I4:K4"/>
    <mergeCell ref="L4:O4"/>
    <mergeCell ref="C4:D4"/>
    <mergeCell ref="C7:D7"/>
    <mergeCell ref="C16:D16"/>
    <mergeCell ref="C20:D20"/>
    <mergeCell ref="C21:D21"/>
    <mergeCell ref="C22:D22"/>
    <mergeCell ref="C50:D51"/>
    <mergeCell ref="C45:D45"/>
    <mergeCell ref="C48:D48"/>
    <mergeCell ref="C49:D49"/>
    <mergeCell ref="C57:D58"/>
    <mergeCell ref="A23:O23"/>
    <mergeCell ref="A24:A30"/>
    <mergeCell ref="A31:A38"/>
    <mergeCell ref="A39:A40"/>
    <mergeCell ref="A41:A44"/>
    <mergeCell ref="C56:D56"/>
    <mergeCell ref="A53:A55"/>
    <mergeCell ref="C24:D24"/>
    <mergeCell ref="C31:D31"/>
    <mergeCell ref="C39:D39"/>
    <mergeCell ref="C41:D41"/>
    <mergeCell ref="C53:D53"/>
    <mergeCell ref="A45:A47"/>
    <mergeCell ref="A52:O52"/>
  </mergeCells>
  <pageMargins left="0.7" right="0.7" top="0.75" bottom="0.75" header="0.3" footer="0.3"/>
  <pageSetup paperSize="9" scale="5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День 1 Понедельник</vt:lpstr>
      <vt:lpstr>день 2 Вторник</vt:lpstr>
      <vt:lpstr>день 3 Среда</vt:lpstr>
      <vt:lpstr>день 4 Четверг</vt:lpstr>
      <vt:lpstr>день 5 Пятница</vt:lpstr>
      <vt:lpstr>день 6 Понедельник</vt:lpstr>
      <vt:lpstr>день 7 Вторник</vt:lpstr>
      <vt:lpstr>день 8 среда</vt:lpstr>
      <vt:lpstr>день 9 четверг</vt:lpstr>
      <vt:lpstr>день 10 пятница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2025-02-27T08:42:18Z</dcterms:modified>
</cp:coreProperties>
</file>